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ka\Desktop\Izvještaj za političke partije za 2026\"/>
    </mc:Choice>
  </mc:AlternateContent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7" i="1" l="1"/>
  <c r="S146" i="1" l="1"/>
  <c r="AA131" i="1"/>
  <c r="V131" i="1"/>
  <c r="V117" i="1"/>
  <c r="AA103" i="1"/>
  <c r="V103" i="1"/>
  <c r="AA89" i="1"/>
  <c r="V89" i="1"/>
  <c r="AA75" i="1"/>
  <c r="V75" i="1"/>
  <c r="AA61" i="1"/>
  <c r="V61" i="1"/>
  <c r="AA46" i="1"/>
  <c r="V46" i="1"/>
  <c r="AA32" i="1"/>
  <c r="V32" i="1"/>
  <c r="AA18" i="1"/>
  <c r="V18" i="1"/>
  <c r="AA4" i="1"/>
  <c r="V4" i="1"/>
  <c r="M14" i="1"/>
  <c r="N5" i="1"/>
  <c r="N6" i="1"/>
  <c r="N7" i="1"/>
  <c r="N8" i="1"/>
  <c r="N9" i="1"/>
  <c r="N10" i="1"/>
  <c r="N11" i="1"/>
  <c r="N12" i="1"/>
  <c r="N13" i="1"/>
  <c r="N4" i="1"/>
  <c r="F14" i="1"/>
  <c r="F5" i="1"/>
  <c r="F6" i="1"/>
  <c r="F7" i="1"/>
  <c r="F8" i="1"/>
  <c r="F9" i="1"/>
  <c r="F10" i="1"/>
  <c r="F11" i="1"/>
  <c r="F12" i="1"/>
  <c r="F13" i="1"/>
  <c r="F4" i="1"/>
  <c r="E14" i="1"/>
  <c r="V44" i="1" l="1"/>
  <c r="J14" i="1" l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X146" i="1" l="1"/>
  <c r="AA146" i="1"/>
  <c r="V16" i="1"/>
  <c r="V146" i="1" s="1"/>
</calcChain>
</file>

<file path=xl/sharedStrings.xml><?xml version="1.0" encoding="utf-8"?>
<sst xmlns="http://schemas.openxmlformats.org/spreadsheetml/2006/main" count="108" uniqueCount="50">
  <si>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</si>
  <si>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</si>
  <si>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</si>
  <si>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</si>
  <si>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</si>
  <si>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</si>
  <si>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</si>
  <si>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</si>
  <si>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</si>
  <si>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</si>
  <si>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</si>
  <si>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</si>
  <si>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</si>
  <si>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</si>
  <si>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</si>
  <si>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</si>
  <si>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</si>
  <si>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</si>
  <si>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</si>
  <si>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</si>
  <si>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</si>
  <si>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</si>
  <si>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</si>
  <si>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</si>
  <si>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</si>
  <si>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</si>
  <si>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</si>
  <si>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</si>
  <si>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</si>
  <si>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</si>
  <si>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</si>
  <si>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</si>
  <si>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</si>
  <si>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</si>
  <si>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</si>
  <si>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</si>
  <si>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</si>
  <si>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</si>
  <si>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</si>
  <si>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</si>
  <si>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</si>
  <si>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</si>
  <si>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</si>
  <si>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</si>
  <si>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</si>
  <si>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</si>
  <si>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</si>
  <si>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</si>
  <si>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Ukupne obaveze za 2026.</t>
  </si>
  <si>
    <t>Iznos neizmirenih obaveza na dan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</si>
</sst>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L126" zoomScale="85" zoomScaleNormal="85" workbookViewId="0">
      <selection activeCell="L17" sqref="L17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21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21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48</v>
      </c>
      <c r="F3" s="6" t="s">
        <v>4</v>
      </c>
      <c r="G3" s="5" t="s">
        <v>49</v>
      </c>
      <c r="H3" s="3"/>
      <c r="I3" s="7"/>
      <c r="J3" s="25" t="s">
        <v>5</v>
      </c>
      <c r="K3" s="5" t="s">
        <v>3</v>
      </c>
      <c r="L3" s="5" t="s">
        <v>35</v>
      </c>
      <c r="M3" s="6" t="s">
        <v>48</v>
      </c>
      <c r="N3" s="6" t="s">
        <v>4</v>
      </c>
      <c r="O3" s="8" t="s">
        <v>49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22119.64</v>
      </c>
      <c r="F4" s="46">
        <f>E4/12</f>
        <v>1843.3033333333333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1042.42</v>
      </c>
      <c r="N4" s="46">
        <f>M4/12</f>
        <v>86.868333333333339</v>
      </c>
      <c r="O4" s="38"/>
      <c r="R4" s="111" t="s">
        <v>10</v>
      </c>
      <c r="S4" s="95"/>
      <c r="T4" s="94"/>
      <c r="U4" s="93"/>
      <c r="V4" s="102">
        <f>D4-(S4+S5+S6+S7+S8+S9+S10+S11+S12+S13+S14+S15)+F4</f>
        <v>1843.3033333333333</v>
      </c>
      <c r="W4" s="22"/>
      <c r="X4" s="26"/>
      <c r="Y4" s="66"/>
      <c r="Z4" s="66"/>
      <c r="AA4" s="102">
        <f>L4-(X4+X5+X6+X7+X8+X9+X10+X11+X12+X13+X14+X15)+N4</f>
        <v>86.868333333333339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17827.34</v>
      </c>
      <c r="F5" s="46">
        <f t="shared" ref="F5:F13" si="0">E5/12</f>
        <v>1485.6116666666667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1042.42</v>
      </c>
      <c r="N5" s="46">
        <f t="shared" ref="N5:N13" si="1">M5/12</f>
        <v>86.868333333333339</v>
      </c>
      <c r="O5" s="38"/>
      <c r="R5" s="112"/>
      <c r="S5" s="95"/>
      <c r="T5" s="94"/>
      <c r="U5" s="93"/>
      <c r="V5" s="103"/>
      <c r="W5" s="22"/>
      <c r="X5" s="26"/>
      <c r="Y5" s="66"/>
      <c r="Z5" s="66"/>
      <c r="AA5" s="103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6524.29</v>
      </c>
      <c r="F6" s="46">
        <f t="shared" si="0"/>
        <v>543.69083333333333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260.60000000000002</v>
      </c>
      <c r="N6" s="46">
        <f t="shared" si="1"/>
        <v>21.716666666666669</v>
      </c>
      <c r="O6" s="38"/>
      <c r="R6" s="112"/>
      <c r="S6" s="95"/>
      <c r="T6" s="94"/>
      <c r="U6" s="93"/>
      <c r="V6" s="103"/>
      <c r="W6" s="22"/>
      <c r="X6" s="26"/>
      <c r="Y6" s="66"/>
      <c r="Z6" s="66"/>
      <c r="AA6" s="103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19973.490000000002</v>
      </c>
      <c r="F7" s="46">
        <f t="shared" si="0"/>
        <v>1664.4575000000002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2084.83</v>
      </c>
      <c r="N7" s="46">
        <f t="shared" si="1"/>
        <v>173.73583333333332</v>
      </c>
      <c r="O7" s="38"/>
      <c r="R7" s="112"/>
      <c r="S7" s="95"/>
      <c r="T7" s="94"/>
      <c r="U7" s="93"/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13248.89</v>
      </c>
      <c r="F8" s="46">
        <f t="shared" si="0"/>
        <v>1104.0741666666665</v>
      </c>
      <c r="G8" s="59"/>
      <c r="H8" s="3"/>
      <c r="I8" s="4" t="s">
        <v>16</v>
      </c>
      <c r="J8" s="47">
        <v>1</v>
      </c>
      <c r="K8" s="64" t="s">
        <v>40</v>
      </c>
      <c r="L8" s="61">
        <v>0</v>
      </c>
      <c r="M8" s="45">
        <v>781.81</v>
      </c>
      <c r="N8" s="46">
        <f t="shared" si="1"/>
        <v>65.150833333333324</v>
      </c>
      <c r="O8" s="38"/>
      <c r="R8" s="112"/>
      <c r="S8" s="95"/>
      <c r="T8" s="94"/>
      <c r="U8" s="93"/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17827.34</v>
      </c>
      <c r="F9" s="46">
        <f t="shared" si="0"/>
        <v>1485.6116666666667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2084.83</v>
      </c>
      <c r="N9" s="46">
        <f t="shared" si="1"/>
        <v>173.73583333333332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22119.64</v>
      </c>
      <c r="F10" s="46">
        <f t="shared" si="0"/>
        <v>1843.3033333333333</v>
      </c>
      <c r="G10" s="59"/>
      <c r="H10" s="3"/>
      <c r="I10" s="4" t="s">
        <v>38</v>
      </c>
      <c r="J10" s="47">
        <v>2</v>
      </c>
      <c r="K10" s="64" t="s">
        <v>46</v>
      </c>
      <c r="L10" s="61">
        <v>0</v>
      </c>
      <c r="M10" s="45">
        <v>1042.42</v>
      </c>
      <c r="N10" s="46">
        <f t="shared" si="1"/>
        <v>86.868333333333339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6524.29</v>
      </c>
      <c r="F11" s="46">
        <f t="shared" si="0"/>
        <v>543.69083333333333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2084.83</v>
      </c>
      <c r="N11" s="46">
        <f t="shared" si="1"/>
        <v>173.73583333333332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11102.74</v>
      </c>
      <c r="F12" s="46">
        <f t="shared" si="0"/>
        <v>925.22833333333335</v>
      </c>
      <c r="G12" s="59"/>
      <c r="H12" s="3"/>
      <c r="I12" s="4" t="s">
        <v>37</v>
      </c>
      <c r="J12" s="47">
        <v>1</v>
      </c>
      <c r="K12" s="63"/>
      <c r="L12" s="61">
        <v>1625.55</v>
      </c>
      <c r="M12" s="45">
        <v>2084.83</v>
      </c>
      <c r="N12" s="46">
        <f t="shared" si="1"/>
        <v>173.73583333333332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18</v>
      </c>
      <c r="B13" s="9">
        <v>2</v>
      </c>
      <c r="C13" s="9" t="s">
        <v>42</v>
      </c>
      <c r="D13" s="58">
        <v>0</v>
      </c>
      <c r="E13" s="15">
        <v>8670.44</v>
      </c>
      <c r="F13" s="46">
        <f t="shared" si="0"/>
        <v>722.53666666666675</v>
      </c>
      <c r="G13" s="59"/>
      <c r="H13" s="3"/>
      <c r="I13" s="4" t="s">
        <v>18</v>
      </c>
      <c r="J13" s="47"/>
      <c r="K13" s="64" t="s">
        <v>41</v>
      </c>
      <c r="L13" s="61">
        <v>0</v>
      </c>
      <c r="M13" s="45">
        <v>2084.83</v>
      </c>
      <c r="N13" s="46">
        <f t="shared" si="1"/>
        <v>173.73583333333332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</f>
        <v>145938.09999999998</v>
      </c>
      <c r="F14" s="13">
        <f>SUM(F4:F13)</f>
        <v>12161.508333333333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1625.55</v>
      </c>
      <c r="M14" s="16">
        <f>SUM(M4:M13)</f>
        <v>14593.82</v>
      </c>
      <c r="N14" s="16">
        <f>SUM(N4:N13)</f>
        <v>1216.1516666666666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12</v>
      </c>
      <c r="S16" s="35">
        <f>SUM(S4:S15)</f>
        <v>0</v>
      </c>
      <c r="T16" s="83"/>
      <c r="U16" s="74"/>
      <c r="V16" s="28">
        <f>SUM(V4:V15)</f>
        <v>1843.3033333333333</v>
      </c>
      <c r="W16" s="23"/>
      <c r="X16" s="28">
        <f>SUM(X4:X15)</f>
        <v>0</v>
      </c>
      <c r="Y16" s="67"/>
      <c r="Z16" s="67"/>
      <c r="AA16" s="40">
        <f>SUM(AA4:AA15)</f>
        <v>86.868333333333339</v>
      </c>
    </row>
    <row r="17" spans="1:27" ht="19.5" customHeight="1" x14ac:dyDescent="0.25">
      <c r="A17" s="96"/>
      <c r="B17" s="97"/>
      <c r="C17" s="96"/>
      <c r="D17" s="96"/>
      <c r="E17" s="96"/>
      <c r="H17" s="1"/>
      <c r="R17" s="116" t="s">
        <v>21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15</v>
      </c>
      <c r="S18" s="95"/>
      <c r="T18" s="94"/>
      <c r="U18" s="93"/>
      <c r="V18" s="102">
        <f>D5-(S18+S19+S20+S21+S22+S23+S24+S25+S26+S27+S28+S29)+F5</f>
        <v>1485.6116666666667</v>
      </c>
      <c r="W18" s="22"/>
      <c r="X18" s="26"/>
      <c r="Y18" s="66"/>
      <c r="Z18" s="66"/>
      <c r="AA18" s="102">
        <f>L5-(X18+X19+X20+X21+X22+X23+X24+X25+X26+X27+X28+X29)+N5</f>
        <v>86.868333333333339</v>
      </c>
    </row>
    <row r="19" spans="1:27" ht="18" customHeight="1" x14ac:dyDescent="0.25">
      <c r="P19" s="32"/>
      <c r="R19" s="112"/>
      <c r="S19" s="95"/>
      <c r="T19" s="94"/>
      <c r="U19" s="93"/>
      <c r="V19" s="103"/>
      <c r="W19" s="22"/>
      <c r="X19" s="26"/>
      <c r="Y19" s="66"/>
      <c r="Z19" s="66"/>
      <c r="AA19" s="103"/>
    </row>
    <row r="20" spans="1:27" ht="18" customHeight="1" x14ac:dyDescent="0.25">
      <c r="R20" s="112"/>
      <c r="S20" s="95"/>
      <c r="T20" s="94"/>
      <c r="U20" s="93"/>
      <c r="V20" s="103"/>
      <c r="W20" s="22"/>
      <c r="X20" s="26"/>
      <c r="Y20" s="66"/>
      <c r="Z20" s="66"/>
      <c r="AA20" s="103"/>
    </row>
    <row r="21" spans="1:27" ht="18" customHeight="1" x14ac:dyDescent="0.25">
      <c r="F21" s="32"/>
      <c r="R21" s="112"/>
      <c r="S21" s="95"/>
      <c r="T21" s="94"/>
      <c r="U21" s="93"/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/>
      <c r="T22" s="94"/>
      <c r="U22" s="93"/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12</v>
      </c>
      <c r="S30" s="36">
        <f>SUM(S18:S29)</f>
        <v>0</v>
      </c>
      <c r="T30" s="84"/>
      <c r="U30" s="75"/>
      <c r="V30" s="29">
        <f>SUM(V18:V29)</f>
        <v>1485.6116666666667</v>
      </c>
      <c r="W30" s="22"/>
      <c r="X30" s="29">
        <f>SUM(X18:X29)</f>
        <v>0</v>
      </c>
      <c r="Y30" s="68"/>
      <c r="Z30" s="68"/>
      <c r="AA30" s="41">
        <f>SUM(AA18:AA29)</f>
        <v>86.868333333333339</v>
      </c>
    </row>
    <row r="31" spans="1:27" ht="19.5" customHeight="1" x14ac:dyDescent="0.25">
      <c r="R31" s="114" t="s">
        <v>21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32</v>
      </c>
      <c r="S32" s="95"/>
      <c r="T32" s="94"/>
      <c r="U32" s="93"/>
      <c r="V32" s="102">
        <f>D6-(S32+S33+S34+S35+S36+S37+S38+S39+S40+S41+S42+S43)+F6</f>
        <v>543.69083333333333</v>
      </c>
      <c r="W32" s="22"/>
      <c r="X32" s="26"/>
      <c r="Y32" s="66"/>
      <c r="Z32" s="66"/>
      <c r="AA32" s="102">
        <f>L6-(X32+X33+X34+X35+X36+X37+X38+X39+X40+X41+X42+X43)+N6</f>
        <v>21.716666666666669</v>
      </c>
    </row>
    <row r="33" spans="18:27" ht="15" x14ac:dyDescent="0.25">
      <c r="R33" s="101"/>
      <c r="S33" s="95"/>
      <c r="T33" s="94"/>
      <c r="U33" s="93"/>
      <c r="V33" s="103"/>
      <c r="W33" s="22"/>
      <c r="X33" s="26"/>
      <c r="Y33" s="66"/>
      <c r="Z33" s="66"/>
      <c r="AA33" s="103"/>
    </row>
    <row r="34" spans="18:27" ht="15" x14ac:dyDescent="0.25">
      <c r="R34" s="101"/>
      <c r="S34" s="95"/>
      <c r="T34" s="94"/>
      <c r="U34" s="93"/>
      <c r="V34" s="103"/>
      <c r="W34" s="22"/>
      <c r="X34" s="26"/>
      <c r="Y34" s="66"/>
      <c r="Z34" s="66"/>
      <c r="AA34" s="103"/>
    </row>
    <row r="35" spans="18:27" ht="15" x14ac:dyDescent="0.25">
      <c r="R35" s="101"/>
      <c r="S35" s="95"/>
      <c r="T35" s="94"/>
      <c r="U35" s="93"/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/>
      <c r="T36" s="94"/>
      <c r="U36" s="93"/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12</v>
      </c>
      <c r="S44" s="35">
        <f>SUM(S32:S43)</f>
        <v>0</v>
      </c>
      <c r="T44" s="83"/>
      <c r="U44" s="74"/>
      <c r="V44" s="28">
        <f>SUM(V32:V43)</f>
        <v>543.69083333333333</v>
      </c>
      <c r="W44" s="23"/>
      <c r="X44" s="28">
        <f>SUM(X32:X43)</f>
        <v>0</v>
      </c>
      <c r="Y44" s="67"/>
      <c r="Z44" s="67"/>
      <c r="AA44" s="40">
        <f>SUM(AA32:AA43)</f>
        <v>21.716666666666669</v>
      </c>
    </row>
    <row r="45" spans="18:27" ht="19.5" customHeight="1" x14ac:dyDescent="0.25">
      <c r="R45" s="116" t="s">
        <v>21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9</v>
      </c>
      <c r="S46" s="95"/>
      <c r="T46" s="94"/>
      <c r="U46" s="93"/>
      <c r="V46" s="102">
        <f>D7-(S46+S47+S48+S49+S50+S51+S52+S53+S54+S55+S56+S57)+F7</f>
        <v>1664.4575000000002</v>
      </c>
      <c r="W46" s="22"/>
      <c r="X46" s="26"/>
      <c r="Y46" s="66"/>
      <c r="Z46" s="66"/>
      <c r="AA46" s="102">
        <f>L7-(X46+X47+X48+X49+X50+X51+X52+X53+X54+X55+X56+X57)+N7</f>
        <v>173.73583333333332</v>
      </c>
    </row>
    <row r="47" spans="18:27" ht="15" customHeight="1" x14ac:dyDescent="0.25">
      <c r="R47" s="101"/>
      <c r="S47" s="95"/>
      <c r="T47" s="94"/>
      <c r="U47" s="93"/>
      <c r="V47" s="103"/>
      <c r="W47" s="22"/>
      <c r="X47" s="26"/>
      <c r="Y47" s="66"/>
      <c r="Z47" s="66"/>
      <c r="AA47" s="103"/>
    </row>
    <row r="48" spans="18:27" ht="15" customHeight="1" x14ac:dyDescent="0.25">
      <c r="R48" s="101"/>
      <c r="S48" s="95"/>
      <c r="T48" s="94"/>
      <c r="U48" s="93"/>
      <c r="V48" s="103"/>
      <c r="W48" s="22"/>
      <c r="X48" s="26"/>
      <c r="Y48" s="66"/>
      <c r="Z48" s="66"/>
      <c r="AA48" s="103"/>
    </row>
    <row r="49" spans="18:27" ht="15" customHeight="1" x14ac:dyDescent="0.25">
      <c r="R49" s="101"/>
      <c r="S49" s="95"/>
      <c r="T49" s="94"/>
      <c r="U49" s="93"/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/>
      <c r="T50" s="94"/>
      <c r="U50" s="93"/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12</v>
      </c>
      <c r="S58" s="54">
        <f>SUM(S46:S57)</f>
        <v>0</v>
      </c>
      <c r="T58" s="85"/>
      <c r="U58" s="76"/>
      <c r="V58" s="55">
        <f>SUM(V46:V57)</f>
        <v>1664.4575000000002</v>
      </c>
      <c r="W58" s="56"/>
      <c r="X58" s="55">
        <f>SUM(X46:X57)</f>
        <v>0</v>
      </c>
      <c r="Y58" s="69"/>
      <c r="Z58" s="69"/>
      <c r="AA58" s="57">
        <f>SUM(AA46:AA57)</f>
        <v>173.73583333333332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21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16</v>
      </c>
      <c r="S61" s="95"/>
      <c r="T61" s="94"/>
      <c r="U61" s="93"/>
      <c r="V61" s="102">
        <f>D8-(S61+S62+S63+S64+S65+S66+S67+S68+S69+S70+S71+S72)+F8</f>
        <v>1104.0741666666665</v>
      </c>
      <c r="W61" s="22"/>
      <c r="X61" s="26"/>
      <c r="Y61" s="66"/>
      <c r="Z61" s="66"/>
      <c r="AA61" s="102">
        <f>L8-(X61+X62+X63+X64+X65+X66+X67+X68+X69+X70+X71+X72)+N8</f>
        <v>65.150833333333324</v>
      </c>
    </row>
    <row r="62" spans="18:27" ht="15" x14ac:dyDescent="0.25">
      <c r="R62" s="112"/>
      <c r="S62" s="95"/>
      <c r="T62" s="94"/>
      <c r="U62" s="93"/>
      <c r="V62" s="103"/>
      <c r="W62" s="22"/>
      <c r="X62" s="26"/>
      <c r="Y62" s="66"/>
      <c r="Z62" s="66"/>
      <c r="AA62" s="103"/>
    </row>
    <row r="63" spans="18:27" ht="15" x14ac:dyDescent="0.25">
      <c r="R63" s="112"/>
      <c r="S63" s="95"/>
      <c r="T63" s="94"/>
      <c r="U63" s="93"/>
      <c r="V63" s="103"/>
      <c r="W63" s="22"/>
      <c r="X63" s="26"/>
      <c r="Y63" s="66"/>
      <c r="Z63" s="66"/>
      <c r="AA63" s="103"/>
    </row>
    <row r="64" spans="18:27" ht="15" x14ac:dyDescent="0.25">
      <c r="R64" s="112"/>
      <c r="S64" s="95"/>
      <c r="T64" s="94"/>
      <c r="U64" s="93"/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/>
      <c r="T65" s="94"/>
      <c r="U65" s="93"/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12</v>
      </c>
      <c r="S73" s="35">
        <f>SUM(S61:S72)</f>
        <v>0</v>
      </c>
      <c r="T73" s="83"/>
      <c r="U73" s="74"/>
      <c r="V73" s="28">
        <f>SUM(V61:V72)</f>
        <v>1104.0741666666665</v>
      </c>
      <c r="W73" s="23"/>
      <c r="X73" s="28">
        <f>SUM(X61:X72)</f>
        <v>0</v>
      </c>
      <c r="Y73" s="67"/>
      <c r="Z73" s="67"/>
      <c r="AA73" s="40">
        <f>SUM(AA61:AA72)</f>
        <v>65.150833333333324</v>
      </c>
    </row>
    <row r="74" spans="18:27" x14ac:dyDescent="0.25">
      <c r="R74" s="114" t="s">
        <v>21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17</v>
      </c>
      <c r="S75" s="95"/>
      <c r="T75" s="94"/>
      <c r="U75" s="93"/>
      <c r="V75" s="102">
        <f>D9-(S75+S76+S77+S78+S79+S80+S81+S82+S83+S84+S85+S86)+F9</f>
        <v>1485.6116666666667</v>
      </c>
      <c r="W75" s="22"/>
      <c r="X75" s="26"/>
      <c r="Y75" s="66"/>
      <c r="Z75" s="66"/>
      <c r="AA75" s="102">
        <f>L9-(X75+X76+X77+X78+X79+X80+X81+X82+X83+X84+X85+X86)+N9</f>
        <v>173.73583333333332</v>
      </c>
    </row>
    <row r="76" spans="18:27" ht="15" customHeight="1" x14ac:dyDescent="0.25">
      <c r="R76" s="112"/>
      <c r="S76" s="95"/>
      <c r="T76" s="94"/>
      <c r="U76" s="93"/>
      <c r="V76" s="103"/>
      <c r="W76" s="22"/>
      <c r="X76" s="26"/>
      <c r="Y76" s="66"/>
      <c r="Z76" s="66"/>
      <c r="AA76" s="103"/>
    </row>
    <row r="77" spans="18:27" ht="15" customHeight="1" x14ac:dyDescent="0.25">
      <c r="R77" s="112"/>
      <c r="S77" s="95"/>
      <c r="T77" s="94"/>
      <c r="U77" s="93"/>
      <c r="V77" s="103"/>
      <c r="W77" s="22"/>
      <c r="X77" s="26"/>
      <c r="Y77" s="66"/>
      <c r="Z77" s="66"/>
      <c r="AA77" s="103"/>
    </row>
    <row r="78" spans="18:27" ht="15" customHeight="1" x14ac:dyDescent="0.25">
      <c r="R78" s="112"/>
      <c r="S78" s="95"/>
      <c r="T78" s="94"/>
      <c r="U78" s="93"/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/>
      <c r="T79" s="94"/>
      <c r="U79" s="93"/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12</v>
      </c>
      <c r="S87" s="35">
        <f>SUM(S75:S86)</f>
        <v>0</v>
      </c>
      <c r="T87" s="83"/>
      <c r="U87" s="74"/>
      <c r="V87" s="28">
        <f>SUM(V75:V86)</f>
        <v>1485.6116666666667</v>
      </c>
      <c r="W87" s="23"/>
      <c r="X87" s="28">
        <f>SUM(X75:X86)</f>
        <v>0</v>
      </c>
      <c r="Y87" s="67"/>
      <c r="Z87" s="67"/>
      <c r="AA87" s="40">
        <f>SUM(AA75:AA86)</f>
        <v>173.73583333333332</v>
      </c>
    </row>
    <row r="88" spans="15:27" x14ac:dyDescent="0.25">
      <c r="R88" s="116" t="s">
        <v>21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38</v>
      </c>
      <c r="S89" s="95"/>
      <c r="T89" s="94"/>
      <c r="U89" s="93"/>
      <c r="V89" s="102">
        <f>D10-(S89+S90+S91+S92+S93+S94+S95+S96+S97+S98+S99+S100)+F10</f>
        <v>1843.3033333333333</v>
      </c>
      <c r="W89" s="22"/>
      <c r="X89" s="26"/>
      <c r="Y89" s="66"/>
      <c r="Z89" s="66"/>
      <c r="AA89" s="102">
        <f>L10-(X89+X90+X91+X92+X93+X94+X95+X96+X97+X98+X99+X100)+N10</f>
        <v>86.868333333333339</v>
      </c>
    </row>
    <row r="90" spans="15:27" ht="15" x14ac:dyDescent="0.25">
      <c r="R90" s="112"/>
      <c r="S90" s="95"/>
      <c r="T90" s="94"/>
      <c r="U90" s="93"/>
      <c r="V90" s="103"/>
      <c r="W90" s="22"/>
      <c r="X90" s="26"/>
      <c r="Y90" s="66"/>
      <c r="Z90" s="66"/>
      <c r="AA90" s="103"/>
    </row>
    <row r="91" spans="15:27" ht="15" x14ac:dyDescent="0.25">
      <c r="R91" s="112"/>
      <c r="S91" s="95"/>
      <c r="T91" s="94"/>
      <c r="U91" s="93"/>
      <c r="V91" s="103"/>
      <c r="W91" s="22"/>
      <c r="X91" s="26"/>
      <c r="Y91" s="66"/>
      <c r="Z91" s="66"/>
      <c r="AA91" s="103"/>
    </row>
    <row r="92" spans="15:27" ht="15" x14ac:dyDescent="0.25">
      <c r="R92" s="112"/>
      <c r="S92" s="95"/>
      <c r="T92" s="94"/>
      <c r="U92" s="93"/>
      <c r="V92" s="103"/>
      <c r="W92" s="22"/>
      <c r="X92" s="26"/>
      <c r="Y92" s="66"/>
      <c r="Z92" s="66"/>
      <c r="AA92" s="103"/>
    </row>
    <row r="93" spans="15:27" ht="15" x14ac:dyDescent="0.25">
      <c r="O93" t="s">
        <v>28</v>
      </c>
      <c r="R93" s="112"/>
      <c r="S93" s="95"/>
      <c r="T93" s="94"/>
      <c r="U93" s="93"/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12</v>
      </c>
      <c r="S101" s="36">
        <f>SUM(S89:S100)</f>
        <v>0</v>
      </c>
      <c r="T101" s="84"/>
      <c r="U101" s="75"/>
      <c r="V101" s="29">
        <f>SUM(V89:V100)</f>
        <v>1843.3033333333333</v>
      </c>
      <c r="W101" s="22"/>
      <c r="X101" s="29">
        <f>SUM(X89:X100)</f>
        <v>0</v>
      </c>
      <c r="Y101" s="68"/>
      <c r="Z101" s="68"/>
      <c r="AA101" s="41">
        <f>SUM(AA89:AA100)</f>
        <v>86.868333333333339</v>
      </c>
    </row>
    <row r="102" spans="18:27" x14ac:dyDescent="0.25">
      <c r="R102" s="114" t="s">
        <v>21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39</v>
      </c>
      <c r="S103" s="95"/>
      <c r="T103" s="94"/>
      <c r="U103" s="93"/>
      <c r="V103" s="102">
        <f>D11-(S103+S104+S105+S106+S107+S108+S109+S110+S111+S112+S113+S114)+F11</f>
        <v>543.69083333333333</v>
      </c>
      <c r="W103" s="22"/>
      <c r="X103" s="26"/>
      <c r="Y103" s="66"/>
      <c r="Z103" s="66"/>
      <c r="AA103" s="102">
        <f>L11-(X103+X104+X105+X106+X107+X108+X109+X110+X111+X112+X113+X114)+N11</f>
        <v>173.73583333333332</v>
      </c>
    </row>
    <row r="104" spans="18:27" ht="15" x14ac:dyDescent="0.25">
      <c r="R104" s="101"/>
      <c r="S104" s="95"/>
      <c r="T104" s="94"/>
      <c r="U104" s="93"/>
      <c r="V104" s="103"/>
      <c r="W104" s="22"/>
      <c r="X104" s="26"/>
      <c r="Y104" s="66"/>
      <c r="Z104" s="66"/>
      <c r="AA104" s="103"/>
    </row>
    <row r="105" spans="18:27" ht="15" x14ac:dyDescent="0.25">
      <c r="R105" s="101"/>
      <c r="S105" s="95"/>
      <c r="T105" s="94"/>
      <c r="U105" s="93"/>
      <c r="V105" s="103"/>
      <c r="W105" s="22"/>
      <c r="X105" s="26"/>
      <c r="Y105" s="66"/>
      <c r="Z105" s="66"/>
      <c r="AA105" s="103"/>
    </row>
    <row r="106" spans="18:27" ht="15" x14ac:dyDescent="0.25">
      <c r="R106" s="101"/>
      <c r="S106" s="95"/>
      <c r="T106" s="94"/>
      <c r="U106" s="93"/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/>
      <c r="T107" s="94"/>
      <c r="U107" s="93"/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12</v>
      </c>
      <c r="S115" s="35">
        <f>SUM(S103:S114)</f>
        <v>0</v>
      </c>
      <c r="T115" s="83"/>
      <c r="U115" s="74"/>
      <c r="V115" s="28">
        <f>SUM(V103:V114)</f>
        <v>543.69083333333333</v>
      </c>
      <c r="W115" s="23"/>
      <c r="X115" s="28">
        <f>SUM(X103:X114)</f>
        <v>0</v>
      </c>
      <c r="Y115" s="67"/>
      <c r="Z115" s="67"/>
      <c r="AA115" s="40">
        <f>SUM(AA103:AA114)</f>
        <v>173.73583333333332</v>
      </c>
    </row>
    <row r="116" spans="18:27" x14ac:dyDescent="0.25">
      <c r="R116" s="98" t="s">
        <v>21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37</v>
      </c>
      <c r="S117" s="95"/>
      <c r="T117" s="94"/>
      <c r="U117" s="93"/>
      <c r="V117" s="102">
        <f>D12-(S117+S118+S119+S120+S121+S122+S123+S124+S125+S126+S127+S128)+F12</f>
        <v>925.22833333333335</v>
      </c>
      <c r="W117" s="22"/>
      <c r="X117" s="42"/>
      <c r="Y117" s="66"/>
      <c r="Z117" s="66"/>
      <c r="AA117" s="102">
        <f>L12-(X117+X118+X119+X120+X121+X122+X123+X124+X125+X126+X127+X128)+N12</f>
        <v>1799.2858333333334</v>
      </c>
    </row>
    <row r="118" spans="18:27" ht="15" x14ac:dyDescent="0.25">
      <c r="R118" s="112"/>
      <c r="S118" s="95"/>
      <c r="T118" s="94"/>
      <c r="U118" s="93"/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/>
      <c r="T119" s="94"/>
      <c r="U119" s="93"/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/>
      <c r="T120" s="94"/>
      <c r="U120" s="93"/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/>
      <c r="T121" s="94"/>
      <c r="U121" s="93"/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12</v>
      </c>
      <c r="S129" s="35">
        <f>SUM(S117:S128)</f>
        <v>0</v>
      </c>
      <c r="T129" s="83"/>
      <c r="U129" s="74"/>
      <c r="V129" s="30">
        <f>SUM(V117:V128)</f>
        <v>925.22833333333335</v>
      </c>
      <c r="W129" s="23"/>
      <c r="X129" s="43">
        <f>SUM(X117:X128)</f>
        <v>0</v>
      </c>
      <c r="Y129" s="67"/>
      <c r="Z129" s="67"/>
      <c r="AA129" s="40">
        <f>SUM(AA117:AA128)</f>
        <v>1799.2858333333334</v>
      </c>
    </row>
    <row r="130" spans="18:27" x14ac:dyDescent="0.25">
      <c r="R130" s="98" t="s">
        <v>21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18</v>
      </c>
      <c r="S131" s="95"/>
      <c r="T131" s="94"/>
      <c r="U131" s="93"/>
      <c r="V131" s="102">
        <f>D13-(S131+S132+S133+S134+S135+S136+S137+S138+S139+S140+S141+S142)+F13</f>
        <v>722.53666666666675</v>
      </c>
      <c r="W131" s="22"/>
      <c r="X131" s="42"/>
      <c r="Y131" s="66"/>
      <c r="Z131" s="66"/>
      <c r="AA131" s="102">
        <f>L13-(X131+X132+X133+X134+X135+X136+X137+X138+X139+X140+X141+X142)+N13</f>
        <v>173.73583333333332</v>
      </c>
    </row>
    <row r="132" spans="18:27" ht="15" x14ac:dyDescent="0.25">
      <c r="R132" s="101"/>
      <c r="S132" s="95"/>
      <c r="T132" s="94"/>
      <c r="U132" s="93"/>
      <c r="V132" s="103"/>
      <c r="W132" s="22"/>
      <c r="X132" s="42"/>
      <c r="Y132" s="66"/>
      <c r="Z132" s="66"/>
      <c r="AA132" s="103"/>
    </row>
    <row r="133" spans="18:27" ht="15" x14ac:dyDescent="0.25">
      <c r="R133" s="101"/>
      <c r="S133" s="95"/>
      <c r="T133" s="94"/>
      <c r="U133" s="93"/>
      <c r="V133" s="103"/>
      <c r="W133" s="22"/>
      <c r="X133" s="42"/>
      <c r="Y133" s="66"/>
      <c r="Z133" s="66"/>
      <c r="AA133" s="103"/>
    </row>
    <row r="134" spans="18:27" ht="15" x14ac:dyDescent="0.25">
      <c r="R134" s="101"/>
      <c r="S134" s="95"/>
      <c r="T134" s="94"/>
      <c r="U134" s="93"/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/>
      <c r="T135" s="94"/>
      <c r="U135" s="93"/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12</v>
      </c>
      <c r="S143" s="35">
        <f>SUM(S131:S142)</f>
        <v>0</v>
      </c>
      <c r="T143" s="83"/>
      <c r="U143" s="74"/>
      <c r="V143" s="30">
        <f>SUM(V131:V142)</f>
        <v>722.53666666666675</v>
      </c>
      <c r="W143" s="23"/>
      <c r="X143" s="43">
        <f>SUM(X131:X142)</f>
        <v>0</v>
      </c>
      <c r="Y143" s="67"/>
      <c r="Z143" s="67"/>
      <c r="AA143" s="40">
        <f>SUM(AA131:AA142)</f>
        <v>173.73583333333332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</f>
        <v>0</v>
      </c>
      <c r="T146" s="88"/>
      <c r="U146" s="79" t="s">
        <v>27</v>
      </c>
      <c r="V146" s="60">
        <f>SUM(V16+V30+V44+V73+V87+V101+V115+V129+V143+V58)</f>
        <v>12161.508333333333</v>
      </c>
      <c r="W146" s="21"/>
      <c r="X146" s="37">
        <f>X16+X30+X44+X73+X87+X101+X115+X129+X143+X58</f>
        <v>0</v>
      </c>
      <c r="Y146" s="73"/>
      <c r="Z146" s="92"/>
      <c r="AA146" s="37">
        <f>AA16+AA30+AA44+AA73+AA87+AA101+AA115+AA129+AA143+AA58</f>
        <v>2841.7016666666664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Borka</cp:lastModifiedBy>
  <cp:lastPrinted>2021-07-02T06:57:47Z</cp:lastPrinted>
  <dcterms:created xsi:type="dcterms:W3CDTF">2020-02-25T11:40:51Z</dcterms:created>
  <dcterms:modified xsi:type="dcterms:W3CDTF">2026-03-11T13:03:59Z</dcterms:modified>
</cp:coreProperties>
</file>