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3\"/>
    </mc:Choice>
  </mc:AlternateContent>
  <bookViews>
    <workbookView xWindow="0" yWindow="0" windowWidth="20730" windowHeight="11700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J16" i="1"/>
  <c r="L16" i="1"/>
  <c r="M16" i="1"/>
  <c r="O16" i="1"/>
  <c r="N5" i="1" l="1"/>
  <c r="AA18" i="1" s="1"/>
  <c r="N6" i="1"/>
  <c r="AA32" i="1" s="1"/>
  <c r="N7" i="1"/>
  <c r="AA46" i="1" s="1"/>
  <c r="N8" i="1"/>
  <c r="AA61" i="1" s="1"/>
  <c r="N9" i="1"/>
  <c r="AA75" i="1" s="1"/>
  <c r="N10" i="1"/>
  <c r="AA89" i="1" s="1"/>
  <c r="N11" i="1"/>
  <c r="AA131" i="1" s="1"/>
  <c r="N12" i="1"/>
  <c r="AA145" i="1" s="1"/>
  <c r="N13" i="1"/>
  <c r="AA103" i="1" s="1"/>
  <c r="N14" i="1"/>
  <c r="AA117" i="1" s="1"/>
  <c r="N4" i="1"/>
  <c r="F5" i="1"/>
  <c r="V18" i="1" s="1"/>
  <c r="F6" i="1"/>
  <c r="V32" i="1" s="1"/>
  <c r="F7" i="1"/>
  <c r="V46" i="1" s="1"/>
  <c r="F8" i="1"/>
  <c r="V61" i="1" s="1"/>
  <c r="F9" i="1"/>
  <c r="V75" i="1" s="1"/>
  <c r="F10" i="1"/>
  <c r="V89" i="1" s="1"/>
  <c r="F11" i="1"/>
  <c r="V131" i="1" s="1"/>
  <c r="F12" i="1"/>
  <c r="V145" i="1" s="1"/>
  <c r="V157" i="1" s="1"/>
  <c r="F13" i="1"/>
  <c r="V103" i="1" s="1"/>
  <c r="F14" i="1"/>
  <c r="V117" i="1" s="1"/>
  <c r="F4" i="1"/>
  <c r="V4" i="1" s="1"/>
  <c r="AA4" i="1" l="1"/>
  <c r="N16" i="1"/>
  <c r="AA143" i="1"/>
  <c r="AA157" i="1"/>
  <c r="V143" i="1"/>
  <c r="AA58" i="1"/>
  <c r="X58" i="1"/>
  <c r="V58" i="1"/>
  <c r="S58" i="1"/>
  <c r="X157" i="1"/>
  <c r="S157" i="1"/>
  <c r="X143" i="1"/>
  <c r="S143" i="1"/>
  <c r="E16" i="1" l="1"/>
  <c r="F16" i="1"/>
  <c r="B16" i="1"/>
  <c r="G16" i="1" l="1"/>
  <c r="S30" i="1" l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V44" i="1"/>
  <c r="S44" i="1"/>
  <c r="AA30" i="1"/>
  <c r="X30" i="1"/>
  <c r="V30" i="1"/>
  <c r="AA16" i="1"/>
  <c r="X16" i="1"/>
  <c r="S16" i="1"/>
  <c r="S160" i="1" s="1"/>
  <c r="X160" i="1" l="1"/>
  <c r="AA160" i="1"/>
  <c r="V16" i="1"/>
  <c r="V160" i="1" s="1"/>
</calcChain>
</file>

<file path=xl/sharedStrings.xml><?xml version="1.0" encoding="utf-8"?>
<sst xmlns="http://schemas.openxmlformats.org/spreadsheetml/2006/main" count="133" uniqueCount="57">
  <si>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</si>
  <si>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</si>
  <si>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</si>
  <si>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</si>
  <si>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</si>
  <si>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</si>
  <si>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</si>
  <si>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</si>
  <si>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</si>
  <si>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</si>
  <si>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</si>
  <si>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</si>
  <si>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</si>
  <si>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</si>
  <si>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</si>
  <si>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</si>
  <si>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</si>
  <si>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</si>
  <si>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</si>
  <si>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</si>
  <si>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</si>
  <si>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</si>
  <si>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</si>
  <si>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</si>
  <si>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</si>
  <si>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</si>
  <si>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</si>
  <si>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</si>
  <si>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</si>
  <si>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</si>
  <si>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</si>
  <si>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</si>
  <si>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</si>
  <si>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</si>
  <si>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</si>
  <si>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</si>
  <si>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</si>
  <si>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</si>
  <si>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</si>
  <si>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Iznos neizmirenih obaveza na dan 31.12.2022</t>
  </si>
  <si>
    <t>UCG</t>
  </si>
  <si>
    <t>BERANE SAD</t>
  </si>
  <si>
    <t>PRAVA CG</t>
  </si>
  <si>
    <t>Iznos neizmirenih obaveza na dan 31.12.2023</t>
  </si>
  <si>
    <t>Ukupne obaveze za 2023</t>
  </si>
  <si>
    <t>530-26272-58</t>
  </si>
  <si>
    <t>510-97513-53</t>
  </si>
  <si>
    <t>530-29169-97</t>
  </si>
  <si>
    <t>510-125541-68</t>
  </si>
  <si>
    <t>520032000011386663</t>
  </si>
  <si>
    <t>20.01.2023</t>
  </si>
  <si>
    <t>Jun - Sep 2022</t>
  </si>
  <si>
    <t>Jun - Dec 2022</t>
  </si>
  <si>
    <t>520-34756-82</t>
  </si>
  <si>
    <t>565-9172-22</t>
  </si>
  <si>
    <t>SDJ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</si>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</sst>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4" fontId="4" fillId="7" borderId="21" xfId="0" applyNumberFormat="1" applyFont="1" applyFill="1" applyBorder="1"/>
    <xf numFmtId="4" fontId="4" fillId="0" borderId="21" xfId="0" applyNumberFormat="1" applyFont="1" applyBorder="1" applyAlignment="1">
      <alignment horizontal="center" vertical="center"/>
    </xf>
    <xf numFmtId="4" fontId="4" fillId="6" borderId="21" xfId="0" applyNumberFormat="1" applyFont="1" applyFill="1" applyBorder="1" applyAlignment="1">
      <alignment horizontal="center"/>
    </xf>
    <xf numFmtId="49" fontId="4" fillId="8" borderId="21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zoomScale="85" zoomScaleNormal="85" workbookViewId="0">
      <selection activeCell="E18" sqref="E18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1" width="23.28515625" customWidth="1"/>
    <col min="12" max="12" width="17.42578125" customWidth="1"/>
    <col min="13" max="13" width="14.42578125" customWidth="1"/>
    <col min="14" max="14" width="12" customWidth="1"/>
    <col min="15" max="15" width="16.140625" customWidth="1"/>
    <col min="18" max="18" width="15" style="2" customWidth="1"/>
    <col min="19" max="19" width="14.140625" style="36" customWidth="1"/>
    <col min="20" max="20" width="12.7109375" customWidth="1"/>
    <col min="21" max="21" width="15.140625" customWidth="1"/>
    <col min="22" max="22" width="14.7109375" style="36" customWidth="1"/>
    <col min="23" max="23" width="3.7109375" customWidth="1"/>
    <col min="24" max="25" width="12" customWidth="1"/>
    <col min="26" max="26" width="14.5703125" customWidth="1"/>
    <col min="27" max="27" width="14.28515625" customWidth="1"/>
  </cols>
  <sheetData>
    <row r="1" spans="1:27" ht="26.25" customHeight="1" thickBot="1" x14ac:dyDescent="0.3">
      <c r="A1" s="92" t="s">
        <v>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R1" s="95" t="s">
        <v>0</v>
      </c>
      <c r="S1" s="96"/>
      <c r="T1" s="96"/>
      <c r="U1" s="96"/>
      <c r="V1" s="96"/>
      <c r="W1" s="96"/>
      <c r="X1" s="96"/>
      <c r="Y1" s="96"/>
      <c r="Z1" s="96"/>
      <c r="AA1" s="97"/>
    </row>
    <row r="2" spans="1:27" ht="22.5" customHeight="1" x14ac:dyDescent="0.25">
      <c r="A2" s="98" t="s">
        <v>25</v>
      </c>
      <c r="B2" s="99"/>
      <c r="C2" s="99"/>
      <c r="D2" s="99"/>
      <c r="E2" s="99"/>
      <c r="F2" s="99"/>
      <c r="G2" s="99"/>
      <c r="H2" s="3"/>
      <c r="I2" s="100" t="s">
        <v>1</v>
      </c>
      <c r="J2" s="100"/>
      <c r="K2" s="100"/>
      <c r="L2" s="100"/>
      <c r="M2" s="100"/>
      <c r="N2" s="100"/>
      <c r="O2" s="101"/>
      <c r="R2" s="82" t="s">
        <v>25</v>
      </c>
      <c r="S2" s="83"/>
      <c r="T2" s="83"/>
      <c r="U2" s="83"/>
      <c r="V2" s="84"/>
      <c r="W2" s="27"/>
      <c r="X2" s="90" t="s">
        <v>1</v>
      </c>
      <c r="Y2" s="83"/>
      <c r="Z2" s="83"/>
      <c r="AA2" s="91"/>
    </row>
    <row r="3" spans="1:27" ht="71.25" x14ac:dyDescent="0.25">
      <c r="A3" s="4"/>
      <c r="B3" s="5" t="s">
        <v>2</v>
      </c>
      <c r="C3" s="5" t="s">
        <v>3</v>
      </c>
      <c r="D3" s="5" t="s">
        <v>39</v>
      </c>
      <c r="E3" s="6" t="s">
        <v>44</v>
      </c>
      <c r="F3" s="6" t="s">
        <v>4</v>
      </c>
      <c r="G3" s="5" t="s">
        <v>43</v>
      </c>
      <c r="H3" s="3"/>
      <c r="I3" s="7"/>
      <c r="J3" s="29" t="s">
        <v>5</v>
      </c>
      <c r="K3" s="5" t="s">
        <v>3</v>
      </c>
      <c r="L3" s="5" t="s">
        <v>39</v>
      </c>
      <c r="M3" s="6" t="s">
        <v>44</v>
      </c>
      <c r="N3" s="6" t="s">
        <v>4</v>
      </c>
      <c r="O3" s="8" t="s">
        <v>43</v>
      </c>
      <c r="R3" s="18"/>
      <c r="S3" s="38" t="s">
        <v>6</v>
      </c>
      <c r="T3" s="6" t="s">
        <v>7</v>
      </c>
      <c r="U3" s="6" t="s">
        <v>8</v>
      </c>
      <c r="V3" s="31" t="s">
        <v>14</v>
      </c>
      <c r="W3" s="25"/>
      <c r="X3" s="6" t="s">
        <v>6</v>
      </c>
      <c r="Y3" s="6" t="s">
        <v>7</v>
      </c>
      <c r="Z3" s="6" t="s">
        <v>8</v>
      </c>
      <c r="AA3" s="8" t="s">
        <v>14</v>
      </c>
    </row>
    <row r="4" spans="1:27" ht="18" customHeight="1" x14ac:dyDescent="0.25">
      <c r="A4" s="4" t="s">
        <v>10</v>
      </c>
      <c r="B4" s="54">
        <v>7</v>
      </c>
      <c r="C4" s="71" t="s">
        <v>26</v>
      </c>
      <c r="D4" s="66">
        <v>3060.87</v>
      </c>
      <c r="E4" s="16">
        <v>14429.57</v>
      </c>
      <c r="F4" s="53">
        <f>E4/12</f>
        <v>1202.4641666666666</v>
      </c>
      <c r="G4" s="67">
        <v>0</v>
      </c>
      <c r="H4" s="3"/>
      <c r="I4" s="4" t="s">
        <v>10</v>
      </c>
      <c r="J4" s="54">
        <v>2</v>
      </c>
      <c r="K4" s="71" t="s">
        <v>21</v>
      </c>
      <c r="L4" s="69">
        <v>0</v>
      </c>
      <c r="M4" s="52">
        <v>1180.99</v>
      </c>
      <c r="N4" s="53">
        <f>M4/12</f>
        <v>98.415833333333339</v>
      </c>
      <c r="O4" s="43"/>
      <c r="R4" s="78" t="s">
        <v>10</v>
      </c>
      <c r="S4" s="30"/>
      <c r="T4" s="10"/>
      <c r="U4" s="28"/>
      <c r="V4" s="75">
        <f>D4-(S4+S5+S6+S7+S8+S9+S10+S11+S12+S13+S14+S15)+F4+F4</f>
        <v>5465.7983333333332</v>
      </c>
      <c r="W4" s="25"/>
      <c r="X4" s="30"/>
      <c r="Y4" s="10"/>
      <c r="Z4" s="47"/>
      <c r="AA4" s="75">
        <f>L4-(X4+X5+X6+X7+X8+X9+X10+X11+X12+X13+X14+X15)+N4+N4</f>
        <v>196.83166666666668</v>
      </c>
    </row>
    <row r="5" spans="1:27" ht="18" customHeight="1" x14ac:dyDescent="0.25">
      <c r="A5" s="4" t="s">
        <v>16</v>
      </c>
      <c r="B5" s="54">
        <v>4</v>
      </c>
      <c r="C5" s="71" t="s">
        <v>27</v>
      </c>
      <c r="D5" s="66">
        <v>1833.82</v>
      </c>
      <c r="E5" s="16">
        <v>8674.8799999999992</v>
      </c>
      <c r="F5" s="53">
        <f t="shared" ref="F5:F14" si="0">E5/12</f>
        <v>722.90666666666664</v>
      </c>
      <c r="G5" s="67">
        <v>0</v>
      </c>
      <c r="H5" s="3"/>
      <c r="I5" s="4" t="s">
        <v>16</v>
      </c>
      <c r="J5" s="54">
        <v>1</v>
      </c>
      <c r="K5" s="71" t="s">
        <v>24</v>
      </c>
      <c r="L5" s="69">
        <v>0</v>
      </c>
      <c r="M5" s="52">
        <v>787.33</v>
      </c>
      <c r="N5" s="53">
        <f t="shared" ref="N5:N14" si="1">M5/12</f>
        <v>65.610833333333332</v>
      </c>
      <c r="O5" s="43"/>
      <c r="R5" s="79"/>
      <c r="S5" s="30"/>
      <c r="T5" s="10"/>
      <c r="U5" s="28"/>
      <c r="V5" s="76"/>
      <c r="W5" s="25"/>
      <c r="X5" s="30"/>
      <c r="Y5" s="10"/>
      <c r="Z5" s="47"/>
      <c r="AA5" s="76"/>
    </row>
    <row r="6" spans="1:27" ht="18" customHeight="1" x14ac:dyDescent="0.25">
      <c r="A6" s="4" t="s">
        <v>17</v>
      </c>
      <c r="B6" s="54">
        <v>1</v>
      </c>
      <c r="C6" s="71" t="s">
        <v>30</v>
      </c>
      <c r="D6" s="66">
        <v>606.75</v>
      </c>
      <c r="E6" s="16">
        <v>2920.2</v>
      </c>
      <c r="F6" s="53">
        <f t="shared" si="0"/>
        <v>243.35</v>
      </c>
      <c r="G6" s="67">
        <v>0</v>
      </c>
      <c r="H6" s="3"/>
      <c r="I6" s="4" t="s">
        <v>17</v>
      </c>
      <c r="J6" s="54"/>
      <c r="K6" s="71" t="s">
        <v>22</v>
      </c>
      <c r="L6" s="69">
        <v>0</v>
      </c>
      <c r="M6" s="52">
        <v>196.83</v>
      </c>
      <c r="N6" s="53">
        <f t="shared" si="1"/>
        <v>16.4025</v>
      </c>
      <c r="O6" s="43"/>
      <c r="R6" s="79"/>
      <c r="S6" s="30"/>
      <c r="T6" s="10"/>
      <c r="U6" s="28"/>
      <c r="V6" s="76"/>
      <c r="W6" s="25"/>
      <c r="X6" s="30"/>
      <c r="Y6" s="10"/>
      <c r="Z6" s="47"/>
      <c r="AA6" s="76"/>
    </row>
    <row r="7" spans="1:27" ht="18" customHeight="1" x14ac:dyDescent="0.25">
      <c r="A7" s="4" t="s">
        <v>40</v>
      </c>
      <c r="B7" s="54">
        <v>1</v>
      </c>
      <c r="C7" s="72" t="s">
        <v>45</v>
      </c>
      <c r="D7" s="66">
        <v>606.80999999999995</v>
      </c>
      <c r="E7" s="16">
        <v>2920.2</v>
      </c>
      <c r="F7" s="53">
        <f t="shared" si="0"/>
        <v>243.35</v>
      </c>
      <c r="G7" s="67">
        <v>0</v>
      </c>
      <c r="H7" s="3"/>
      <c r="I7" s="4" t="s">
        <v>40</v>
      </c>
      <c r="J7" s="54"/>
      <c r="K7" s="71" t="s">
        <v>47</v>
      </c>
      <c r="L7" s="69">
        <v>0</v>
      </c>
      <c r="M7" s="52">
        <v>1180.99</v>
      </c>
      <c r="N7" s="53">
        <f t="shared" si="1"/>
        <v>98.415833333333339</v>
      </c>
      <c r="O7" s="43"/>
      <c r="R7" s="79"/>
      <c r="S7" s="30"/>
      <c r="T7" s="10"/>
      <c r="U7" s="28"/>
      <c r="V7" s="76"/>
      <c r="W7" s="25"/>
      <c r="X7" s="30"/>
      <c r="Y7" s="10"/>
      <c r="Z7" s="10"/>
      <c r="AA7" s="76"/>
    </row>
    <row r="8" spans="1:27" ht="18" customHeight="1" x14ac:dyDescent="0.25">
      <c r="A8" s="4" t="s">
        <v>9</v>
      </c>
      <c r="B8" s="54">
        <v>7</v>
      </c>
      <c r="C8" s="71" t="s">
        <v>36</v>
      </c>
      <c r="D8" s="66">
        <v>3060.89</v>
      </c>
      <c r="E8" s="16">
        <v>14429.57</v>
      </c>
      <c r="F8" s="53">
        <f t="shared" si="0"/>
        <v>1202.4641666666666</v>
      </c>
      <c r="G8" s="67">
        <v>0</v>
      </c>
      <c r="H8" s="3"/>
      <c r="I8" s="4" t="s">
        <v>9</v>
      </c>
      <c r="J8" s="54">
        <v>2</v>
      </c>
      <c r="K8" s="71" t="s">
        <v>35</v>
      </c>
      <c r="L8" s="69">
        <v>0</v>
      </c>
      <c r="M8" s="16">
        <v>918.55</v>
      </c>
      <c r="N8" s="53">
        <f t="shared" si="1"/>
        <v>76.545833333333334</v>
      </c>
      <c r="O8" s="43"/>
      <c r="R8" s="79"/>
      <c r="S8" s="30"/>
      <c r="T8" s="10"/>
      <c r="U8" s="28"/>
      <c r="V8" s="76"/>
      <c r="W8" s="25"/>
      <c r="X8" s="30"/>
      <c r="Y8" s="10"/>
      <c r="Z8" s="10"/>
      <c r="AA8" s="76"/>
    </row>
    <row r="9" spans="1:27" ht="18" customHeight="1" x14ac:dyDescent="0.25">
      <c r="A9" s="4" t="s">
        <v>18</v>
      </c>
      <c r="B9" s="54">
        <v>1</v>
      </c>
      <c r="C9" s="71" t="s">
        <v>37</v>
      </c>
      <c r="D9" s="66">
        <v>950.34</v>
      </c>
      <c r="E9" s="16">
        <v>4423.28</v>
      </c>
      <c r="F9" s="53">
        <f t="shared" si="0"/>
        <v>368.60666666666663</v>
      </c>
      <c r="G9" s="67">
        <v>0</v>
      </c>
      <c r="H9" s="3"/>
      <c r="I9" s="4" t="s">
        <v>18</v>
      </c>
      <c r="J9" s="54"/>
      <c r="K9" s="73" t="s">
        <v>53</v>
      </c>
      <c r="L9" s="69">
        <v>524.73</v>
      </c>
      <c r="M9" s="52">
        <v>196.83</v>
      </c>
      <c r="N9" s="53">
        <f t="shared" si="1"/>
        <v>16.4025</v>
      </c>
      <c r="O9" s="43"/>
      <c r="R9" s="79"/>
      <c r="S9" s="30"/>
      <c r="T9" s="10"/>
      <c r="U9" s="28"/>
      <c r="V9" s="76"/>
      <c r="W9" s="25"/>
      <c r="X9" s="30"/>
      <c r="Y9" s="10"/>
      <c r="Z9" s="10"/>
      <c r="AA9" s="76"/>
    </row>
    <row r="10" spans="1:27" ht="18" customHeight="1" x14ac:dyDescent="0.25">
      <c r="A10" s="4" t="s">
        <v>19</v>
      </c>
      <c r="B10" s="54">
        <v>6</v>
      </c>
      <c r="C10" s="71" t="s">
        <v>28</v>
      </c>
      <c r="D10" s="66">
        <v>2766.33</v>
      </c>
      <c r="E10" s="16">
        <v>13012.45</v>
      </c>
      <c r="F10" s="53">
        <f t="shared" si="0"/>
        <v>1084.3708333333334</v>
      </c>
      <c r="G10" s="67">
        <v>0</v>
      </c>
      <c r="H10" s="3"/>
      <c r="I10" s="4" t="s">
        <v>19</v>
      </c>
      <c r="J10" s="54">
        <v>1</v>
      </c>
      <c r="K10" s="71" t="s">
        <v>31</v>
      </c>
      <c r="L10" s="69">
        <v>0</v>
      </c>
      <c r="M10" s="52">
        <v>1180.99</v>
      </c>
      <c r="N10" s="53">
        <f t="shared" si="1"/>
        <v>98.415833333333339</v>
      </c>
      <c r="O10" s="43"/>
      <c r="R10" s="79"/>
      <c r="S10" s="30"/>
      <c r="T10" s="10"/>
      <c r="U10" s="28"/>
      <c r="V10" s="76"/>
      <c r="W10" s="25"/>
      <c r="X10" s="30"/>
      <c r="Y10" s="10"/>
      <c r="Z10" s="10"/>
      <c r="AA10" s="76"/>
    </row>
    <row r="11" spans="1:27" ht="18" customHeight="1" x14ac:dyDescent="0.25">
      <c r="A11" s="4" t="s">
        <v>41</v>
      </c>
      <c r="B11" s="54">
        <v>4</v>
      </c>
      <c r="C11" s="72" t="s">
        <v>49</v>
      </c>
      <c r="D11" s="66">
        <v>4278.96</v>
      </c>
      <c r="E11" s="16">
        <v>8674.8799999999992</v>
      </c>
      <c r="F11" s="53">
        <f t="shared" si="0"/>
        <v>722.90666666666664</v>
      </c>
      <c r="G11" s="67">
        <v>0</v>
      </c>
      <c r="H11" s="3"/>
      <c r="I11" s="4" t="s">
        <v>41</v>
      </c>
      <c r="J11" s="54">
        <v>1</v>
      </c>
      <c r="K11" s="72" t="s">
        <v>49</v>
      </c>
      <c r="L11" s="69">
        <v>572.6</v>
      </c>
      <c r="M11" s="52">
        <v>1180.99</v>
      </c>
      <c r="N11" s="53">
        <f t="shared" si="1"/>
        <v>98.415833333333339</v>
      </c>
      <c r="O11" s="43"/>
      <c r="R11" s="79"/>
      <c r="S11" s="30"/>
      <c r="T11" s="10"/>
      <c r="U11" s="28"/>
      <c r="V11" s="76"/>
      <c r="W11" s="25"/>
      <c r="X11" s="30"/>
      <c r="Y11" s="10"/>
      <c r="Z11" s="10"/>
      <c r="AA11" s="76"/>
    </row>
    <row r="12" spans="1:27" ht="18" customHeight="1" x14ac:dyDescent="0.25">
      <c r="A12" s="4" t="s">
        <v>42</v>
      </c>
      <c r="B12" s="54">
        <v>2</v>
      </c>
      <c r="C12" s="72" t="s">
        <v>46</v>
      </c>
      <c r="D12" s="66">
        <v>901.29</v>
      </c>
      <c r="E12" s="16">
        <v>5840.89</v>
      </c>
      <c r="F12" s="53">
        <f t="shared" si="0"/>
        <v>486.74083333333334</v>
      </c>
      <c r="G12" s="67">
        <v>0</v>
      </c>
      <c r="H12" s="3"/>
      <c r="I12" s="4" t="s">
        <v>42</v>
      </c>
      <c r="J12" s="54"/>
      <c r="K12" s="71" t="s">
        <v>48</v>
      </c>
      <c r="L12" s="69">
        <v>0</v>
      </c>
      <c r="M12" s="52">
        <v>1180.99</v>
      </c>
      <c r="N12" s="53">
        <f t="shared" si="1"/>
        <v>98.415833333333339</v>
      </c>
      <c r="O12" s="43"/>
      <c r="R12" s="79"/>
      <c r="S12" s="30"/>
      <c r="T12" s="10"/>
      <c r="U12" s="28"/>
      <c r="V12" s="76"/>
      <c r="W12" s="25"/>
      <c r="X12" s="30"/>
      <c r="Y12" s="10"/>
      <c r="Z12" s="10"/>
      <c r="AA12" s="76"/>
    </row>
    <row r="13" spans="1:27" ht="18" customHeight="1" x14ac:dyDescent="0.25">
      <c r="A13" s="4" t="s">
        <v>11</v>
      </c>
      <c r="B13" s="54">
        <v>1</v>
      </c>
      <c r="C13" s="71" t="s">
        <v>29</v>
      </c>
      <c r="D13" s="66">
        <v>606.75</v>
      </c>
      <c r="E13" s="16">
        <v>2920.2</v>
      </c>
      <c r="F13" s="53">
        <f t="shared" si="0"/>
        <v>243.35</v>
      </c>
      <c r="G13" s="67">
        <v>0</v>
      </c>
      <c r="H13" s="3"/>
      <c r="I13" s="4" t="s">
        <v>11</v>
      </c>
      <c r="J13" s="54"/>
      <c r="K13" s="71" t="s">
        <v>23</v>
      </c>
      <c r="L13" s="69">
        <v>0</v>
      </c>
      <c r="M13" s="52">
        <v>131.22</v>
      </c>
      <c r="N13" s="53">
        <f t="shared" si="1"/>
        <v>10.935</v>
      </c>
      <c r="O13" s="43"/>
      <c r="R13" s="79"/>
      <c r="S13" s="30"/>
      <c r="T13" s="10"/>
      <c r="U13" s="28"/>
      <c r="V13" s="76"/>
      <c r="W13" s="25"/>
      <c r="X13" s="30"/>
      <c r="Y13" s="10"/>
      <c r="Z13" s="10"/>
      <c r="AA13" s="76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66">
        <v>949.74</v>
      </c>
      <c r="E14" s="16">
        <v>4423.28</v>
      </c>
      <c r="F14" s="53">
        <f t="shared" si="0"/>
        <v>368.60666666666663</v>
      </c>
      <c r="G14" s="67">
        <v>0</v>
      </c>
      <c r="H14" s="3"/>
      <c r="I14" s="4" t="s">
        <v>20</v>
      </c>
      <c r="J14" s="54">
        <v>1</v>
      </c>
      <c r="K14" s="73" t="s">
        <v>54</v>
      </c>
      <c r="L14" s="69">
        <v>417.16</v>
      </c>
      <c r="M14" s="52">
        <v>131.22</v>
      </c>
      <c r="N14" s="53">
        <f t="shared" si="1"/>
        <v>10.935</v>
      </c>
      <c r="O14" s="43"/>
      <c r="R14" s="79"/>
      <c r="S14" s="30"/>
      <c r="T14" s="10"/>
      <c r="U14" s="28"/>
      <c r="V14" s="76"/>
      <c r="W14" s="25"/>
      <c r="X14" s="30"/>
      <c r="Y14" s="10"/>
      <c r="Z14" s="10"/>
      <c r="AA14" s="76"/>
    </row>
    <row r="15" spans="1:27" ht="18" customHeight="1" x14ac:dyDescent="0.25">
      <c r="A15" s="109" t="s">
        <v>55</v>
      </c>
      <c r="B15" s="108" t="s">
        <v>56</v>
      </c>
      <c r="C15" s="108" t="s">
        <v>56</v>
      </c>
      <c r="D15" s="110">
        <v>5996.85</v>
      </c>
      <c r="E15" s="111" t="s">
        <v>56</v>
      </c>
      <c r="F15" s="74" t="s">
        <v>56</v>
      </c>
      <c r="G15" s="112" t="s">
        <v>56</v>
      </c>
      <c r="H15" s="3"/>
      <c r="I15" s="109" t="s">
        <v>55</v>
      </c>
      <c r="J15" s="108" t="s">
        <v>56</v>
      </c>
      <c r="K15" s="113" t="s">
        <v>56</v>
      </c>
      <c r="L15" s="114" t="s">
        <v>56</v>
      </c>
      <c r="M15" s="115" t="s">
        <v>56</v>
      </c>
      <c r="N15" s="74" t="s">
        <v>56</v>
      </c>
      <c r="O15" s="116"/>
      <c r="R15" s="79"/>
      <c r="S15" s="30"/>
      <c r="T15" s="10"/>
      <c r="U15" s="10"/>
      <c r="V15" s="77"/>
      <c r="W15" s="25"/>
      <c r="X15" s="30"/>
      <c r="Y15" s="10"/>
      <c r="Z15" s="10"/>
      <c r="AA15" s="77"/>
    </row>
    <row r="16" spans="1:27" ht="21" customHeight="1" thickBot="1" x14ac:dyDescent="0.3">
      <c r="A16" s="11" t="s">
        <v>12</v>
      </c>
      <c r="B16" s="12">
        <f>SUM(B4:B14)</f>
        <v>35</v>
      </c>
      <c r="C16" s="13"/>
      <c r="D16" s="14">
        <f>SUM(D4:D15)</f>
        <v>25619.4</v>
      </c>
      <c r="E16" s="14">
        <f>SUM(E4:E14)</f>
        <v>82669.399999999994</v>
      </c>
      <c r="F16" s="14">
        <f>SUM(F4:F14)</f>
        <v>6889.1166666666668</v>
      </c>
      <c r="G16" s="14">
        <f>SUM(G4:G14)</f>
        <v>0</v>
      </c>
      <c r="H16" s="70"/>
      <c r="I16" s="15" t="s">
        <v>12</v>
      </c>
      <c r="J16" s="12">
        <f>SUM(J4:J14)</f>
        <v>8</v>
      </c>
      <c r="K16" s="13"/>
      <c r="L16" s="14">
        <f>SUM(L4:L14)</f>
        <v>1514.49</v>
      </c>
      <c r="M16" s="17">
        <f>SUM(M4:M14)</f>
        <v>8266.93</v>
      </c>
      <c r="N16" s="17">
        <f>SUM(N4:N14)</f>
        <v>688.91083333333324</v>
      </c>
      <c r="O16" s="44">
        <f>SUM(O4:O14)</f>
        <v>0</v>
      </c>
      <c r="R16" s="21" t="s">
        <v>13</v>
      </c>
      <c r="S16" s="39">
        <f>SUM(S4:S15)</f>
        <v>0</v>
      </c>
      <c r="T16" s="22"/>
      <c r="U16" s="22"/>
      <c r="V16" s="32">
        <f>SUM(V4:V15)</f>
        <v>5465.7983333333332</v>
      </c>
      <c r="W16" s="26"/>
      <c r="X16" s="32">
        <f>SUM(X4:X15)</f>
        <v>0</v>
      </c>
      <c r="Y16" s="22"/>
      <c r="Z16" s="22"/>
      <c r="AA16" s="45">
        <f>SUM(AA4:AA15)</f>
        <v>196.83166666666668</v>
      </c>
    </row>
    <row r="17" spans="2:27" ht="19.5" customHeight="1" x14ac:dyDescent="0.25">
      <c r="B17" s="1"/>
      <c r="D17" s="36"/>
      <c r="F17" s="36"/>
      <c r="H17" s="1"/>
      <c r="R17" s="88" t="s">
        <v>25</v>
      </c>
      <c r="S17" s="86"/>
      <c r="T17" s="86"/>
      <c r="U17" s="86"/>
      <c r="V17" s="89"/>
      <c r="W17" s="25"/>
      <c r="X17" s="85" t="s">
        <v>1</v>
      </c>
      <c r="Y17" s="86"/>
      <c r="Z17" s="86"/>
      <c r="AA17" s="87"/>
    </row>
    <row r="18" spans="2:27" ht="18" customHeight="1" x14ac:dyDescent="0.25">
      <c r="B18" s="1"/>
      <c r="R18" s="78" t="s">
        <v>16</v>
      </c>
      <c r="S18" s="30"/>
      <c r="T18" s="10"/>
      <c r="U18" s="28"/>
      <c r="V18" s="75">
        <f>D5-(S18+S19+S20+S21+S22+S23+S24+S25+S26+S27+S28+S29)+F5+F5</f>
        <v>3279.6333333333332</v>
      </c>
      <c r="W18" s="25"/>
      <c r="X18" s="30"/>
      <c r="Y18" s="10"/>
      <c r="Z18" s="10"/>
      <c r="AA18" s="75">
        <f>L5-(X18+X19+X20+X21+X22+X23+X24+X25+X26+X27+X28+X29)+N5+N5</f>
        <v>131.22166666666666</v>
      </c>
    </row>
    <row r="19" spans="2:27" ht="18" customHeight="1" x14ac:dyDescent="0.25">
      <c r="B19" s="1"/>
      <c r="P19" s="36"/>
      <c r="R19" s="79"/>
      <c r="S19" s="30"/>
      <c r="T19" s="10"/>
      <c r="U19" s="28"/>
      <c r="V19" s="76"/>
      <c r="W19" s="25"/>
      <c r="X19" s="30"/>
      <c r="Y19" s="10"/>
      <c r="Z19" s="10"/>
      <c r="AA19" s="76"/>
    </row>
    <row r="20" spans="2:27" ht="18" customHeight="1" x14ac:dyDescent="0.25">
      <c r="E20" s="36"/>
      <c r="R20" s="79"/>
      <c r="S20" s="30"/>
      <c r="T20" s="10"/>
      <c r="U20" s="28"/>
      <c r="V20" s="76"/>
      <c r="W20" s="25"/>
      <c r="X20" s="30"/>
      <c r="Y20" s="10"/>
      <c r="Z20" s="10"/>
      <c r="AA20" s="76"/>
    </row>
    <row r="21" spans="2:27" ht="18" customHeight="1" x14ac:dyDescent="0.25">
      <c r="R21" s="79"/>
      <c r="S21" s="30"/>
      <c r="T21" s="10"/>
      <c r="U21" s="28"/>
      <c r="V21" s="76"/>
      <c r="W21" s="25"/>
      <c r="X21" s="30"/>
      <c r="Y21" s="10"/>
      <c r="Z21" s="10"/>
      <c r="AA21" s="76"/>
    </row>
    <row r="22" spans="2:27" ht="18" customHeight="1" x14ac:dyDescent="0.25">
      <c r="R22" s="79"/>
      <c r="S22" s="30"/>
      <c r="T22" s="10"/>
      <c r="U22" s="28"/>
      <c r="V22" s="76"/>
      <c r="W22" s="25"/>
      <c r="X22" s="30"/>
      <c r="Y22" s="10"/>
      <c r="Z22" s="10"/>
      <c r="AA22" s="76"/>
    </row>
    <row r="23" spans="2:27" ht="18" customHeight="1" x14ac:dyDescent="0.25">
      <c r="F23" s="36"/>
      <c r="R23" s="79"/>
      <c r="S23" s="30"/>
      <c r="T23" s="10"/>
      <c r="U23" s="28"/>
      <c r="V23" s="76"/>
      <c r="W23" s="25"/>
      <c r="X23" s="30"/>
      <c r="Y23" s="10"/>
      <c r="Z23" s="10"/>
      <c r="AA23" s="76"/>
    </row>
    <row r="24" spans="2:27" ht="18" customHeight="1" x14ac:dyDescent="0.25">
      <c r="R24" s="79"/>
      <c r="S24" s="30"/>
      <c r="T24" s="10"/>
      <c r="U24" s="28"/>
      <c r="V24" s="76"/>
      <c r="W24" s="25"/>
      <c r="X24" s="30"/>
      <c r="Y24" s="10"/>
      <c r="Z24" s="10"/>
      <c r="AA24" s="76"/>
    </row>
    <row r="25" spans="2:27" ht="18" customHeight="1" x14ac:dyDescent="0.25">
      <c r="P25" s="36"/>
      <c r="R25" s="79"/>
      <c r="S25" s="30"/>
      <c r="T25" s="10"/>
      <c r="U25" s="28"/>
      <c r="V25" s="76"/>
      <c r="W25" s="25"/>
      <c r="X25" s="30"/>
      <c r="Y25" s="10"/>
      <c r="Z25" s="10"/>
      <c r="AA25" s="76"/>
    </row>
    <row r="26" spans="2:27" ht="18" customHeight="1" x14ac:dyDescent="0.25">
      <c r="R26" s="79"/>
      <c r="S26" s="30"/>
      <c r="T26" s="10"/>
      <c r="U26" s="28"/>
      <c r="V26" s="76"/>
      <c r="W26" s="25"/>
      <c r="X26" s="30"/>
      <c r="Y26" s="10"/>
      <c r="Z26" s="10"/>
      <c r="AA26" s="76"/>
    </row>
    <row r="27" spans="2:27" ht="18" customHeight="1" x14ac:dyDescent="0.25">
      <c r="R27" s="79"/>
      <c r="S27" s="30"/>
      <c r="T27" s="10"/>
      <c r="U27" s="28"/>
      <c r="V27" s="76"/>
      <c r="W27" s="25"/>
      <c r="X27" s="30"/>
      <c r="Y27" s="10"/>
      <c r="Z27" s="10"/>
      <c r="AA27" s="76"/>
    </row>
    <row r="28" spans="2:27" ht="18" customHeight="1" x14ac:dyDescent="0.25">
      <c r="R28" s="79"/>
      <c r="S28" s="30"/>
      <c r="T28" s="10"/>
      <c r="U28" s="28"/>
      <c r="V28" s="76"/>
      <c r="W28" s="25"/>
      <c r="X28" s="30"/>
      <c r="Y28" s="10"/>
      <c r="Z28" s="10"/>
      <c r="AA28" s="76"/>
    </row>
    <row r="29" spans="2:27" ht="18" customHeight="1" x14ac:dyDescent="0.25">
      <c r="R29" s="80"/>
      <c r="S29" s="30"/>
      <c r="T29" s="10"/>
      <c r="U29" s="10"/>
      <c r="V29" s="77"/>
      <c r="W29" s="25"/>
      <c r="X29" s="30"/>
      <c r="Y29" s="10"/>
      <c r="Z29" s="10"/>
      <c r="AA29" s="77"/>
    </row>
    <row r="30" spans="2:27" ht="21" customHeight="1" thickBot="1" x14ac:dyDescent="0.3">
      <c r="R30" s="19" t="s">
        <v>13</v>
      </c>
      <c r="S30" s="40">
        <f>SUM(S18:S29)</f>
        <v>0</v>
      </c>
      <c r="T30" s="20"/>
      <c r="U30" s="20"/>
      <c r="V30" s="33">
        <f>SUM(V18:V29)</f>
        <v>3279.6333333333332</v>
      </c>
      <c r="W30" s="25"/>
      <c r="X30" s="33">
        <f>SUM(X18:X29)</f>
        <v>0</v>
      </c>
      <c r="Y30" s="20"/>
      <c r="Z30" s="20"/>
      <c r="AA30" s="46">
        <f>SUM(AA18:AA29)</f>
        <v>131.22166666666666</v>
      </c>
    </row>
    <row r="31" spans="2:27" ht="19.5" customHeight="1" x14ac:dyDescent="0.25">
      <c r="R31" s="82" t="s">
        <v>25</v>
      </c>
      <c r="S31" s="83"/>
      <c r="T31" s="83"/>
      <c r="U31" s="83"/>
      <c r="V31" s="84"/>
      <c r="W31" s="27"/>
      <c r="X31" s="90" t="s">
        <v>1</v>
      </c>
      <c r="Y31" s="83"/>
      <c r="Z31" s="83"/>
      <c r="AA31" s="91"/>
    </row>
    <row r="32" spans="2:27" ht="15" x14ac:dyDescent="0.25">
      <c r="R32" s="81" t="s">
        <v>17</v>
      </c>
      <c r="S32" s="30"/>
      <c r="T32" s="10"/>
      <c r="U32" s="28"/>
      <c r="V32" s="75">
        <f>D6-(S32+S33+S34+S35+S36+S37+S38+S39+S40+S41+S42+S43)+F6+F6</f>
        <v>1093.45</v>
      </c>
      <c r="W32" s="25"/>
      <c r="X32" s="30"/>
      <c r="Y32" s="10"/>
      <c r="Z32" s="10"/>
      <c r="AA32" s="75">
        <f>L6-(X32+X33+X34+X35+X36+X37+X38+X39+X40+X41+X42+X43)+N6+N6</f>
        <v>32.805</v>
      </c>
    </row>
    <row r="33" spans="18:27" ht="15" x14ac:dyDescent="0.25">
      <c r="R33" s="81"/>
      <c r="S33" s="30"/>
      <c r="T33" s="10"/>
      <c r="U33" s="28"/>
      <c r="V33" s="76"/>
      <c r="W33" s="25"/>
      <c r="X33" s="30"/>
      <c r="Y33" s="10"/>
      <c r="Z33" s="10"/>
      <c r="AA33" s="76"/>
    </row>
    <row r="34" spans="18:27" ht="15" x14ac:dyDescent="0.25">
      <c r="R34" s="81"/>
      <c r="S34" s="30"/>
      <c r="T34" s="10"/>
      <c r="U34" s="28"/>
      <c r="V34" s="76"/>
      <c r="W34" s="25"/>
      <c r="X34" s="30"/>
      <c r="Y34" s="10"/>
      <c r="Z34" s="10"/>
      <c r="AA34" s="76"/>
    </row>
    <row r="35" spans="18:27" ht="15" x14ac:dyDescent="0.25">
      <c r="R35" s="81"/>
      <c r="S35" s="30"/>
      <c r="T35" s="10"/>
      <c r="U35" s="28"/>
      <c r="V35" s="76"/>
      <c r="W35" s="25"/>
      <c r="X35" s="30"/>
      <c r="Y35" s="10"/>
      <c r="Z35" s="10"/>
      <c r="AA35" s="76"/>
    </row>
    <row r="36" spans="18:27" ht="15" x14ac:dyDescent="0.25">
      <c r="R36" s="81"/>
      <c r="S36" s="30"/>
      <c r="T36" s="10"/>
      <c r="U36" s="28"/>
      <c r="V36" s="76"/>
      <c r="W36" s="25"/>
      <c r="X36" s="30"/>
      <c r="Y36" s="10"/>
      <c r="Z36" s="10"/>
      <c r="AA36" s="76"/>
    </row>
    <row r="37" spans="18:27" ht="15" x14ac:dyDescent="0.25">
      <c r="R37" s="81"/>
      <c r="S37" s="30"/>
      <c r="T37" s="10"/>
      <c r="U37" s="28"/>
      <c r="V37" s="76"/>
      <c r="W37" s="25"/>
      <c r="X37" s="30"/>
      <c r="Y37" s="10"/>
      <c r="Z37" s="10"/>
      <c r="AA37" s="76"/>
    </row>
    <row r="38" spans="18:27" ht="15" x14ac:dyDescent="0.25">
      <c r="R38" s="81"/>
      <c r="S38" s="30"/>
      <c r="T38" s="10"/>
      <c r="U38" s="28"/>
      <c r="V38" s="76"/>
      <c r="W38" s="25"/>
      <c r="X38" s="30"/>
      <c r="Y38" s="10"/>
      <c r="Z38" s="10"/>
      <c r="AA38" s="76"/>
    </row>
    <row r="39" spans="18:27" ht="15" x14ac:dyDescent="0.25">
      <c r="R39" s="81"/>
      <c r="S39" s="30"/>
      <c r="T39" s="10"/>
      <c r="U39" s="28"/>
      <c r="V39" s="76"/>
      <c r="W39" s="25"/>
      <c r="X39" s="30"/>
      <c r="Y39" s="10"/>
      <c r="Z39" s="10"/>
      <c r="AA39" s="76"/>
    </row>
    <row r="40" spans="18:27" ht="15" x14ac:dyDescent="0.25">
      <c r="R40" s="81"/>
      <c r="S40" s="30"/>
      <c r="T40" s="10"/>
      <c r="U40" s="28"/>
      <c r="V40" s="76"/>
      <c r="W40" s="25"/>
      <c r="X40" s="30"/>
      <c r="Y40" s="10"/>
      <c r="Z40" s="10"/>
      <c r="AA40" s="76"/>
    </row>
    <row r="41" spans="18:27" ht="15" x14ac:dyDescent="0.25">
      <c r="R41" s="81"/>
      <c r="S41" s="30"/>
      <c r="T41" s="10"/>
      <c r="U41" s="28"/>
      <c r="V41" s="76"/>
      <c r="W41" s="25"/>
      <c r="X41" s="30"/>
      <c r="Y41" s="10"/>
      <c r="Z41" s="10"/>
      <c r="AA41" s="76"/>
    </row>
    <row r="42" spans="18:27" ht="15" x14ac:dyDescent="0.25">
      <c r="R42" s="81"/>
      <c r="S42" s="30"/>
      <c r="T42" s="10"/>
      <c r="U42" s="28"/>
      <c r="V42" s="76"/>
      <c r="W42" s="25"/>
      <c r="X42" s="30"/>
      <c r="Y42" s="10"/>
      <c r="Z42" s="10"/>
      <c r="AA42" s="76"/>
    </row>
    <row r="43" spans="18:27" ht="15" x14ac:dyDescent="0.25">
      <c r="R43" s="81"/>
      <c r="S43" s="30"/>
      <c r="T43" s="10"/>
      <c r="U43" s="10"/>
      <c r="V43" s="77"/>
      <c r="W43" s="25"/>
      <c r="X43" s="30"/>
      <c r="Y43" s="10"/>
      <c r="Z43" s="10"/>
      <c r="AA43" s="77"/>
    </row>
    <row r="44" spans="18:27" ht="21" customHeight="1" thickBot="1" x14ac:dyDescent="0.3">
      <c r="R44" s="21" t="s">
        <v>13</v>
      </c>
      <c r="S44" s="39">
        <f>SUM(S32:S43)</f>
        <v>0</v>
      </c>
      <c r="T44" s="22"/>
      <c r="U44" s="22"/>
      <c r="V44" s="32">
        <f>SUM(V32:V43)</f>
        <v>1093.45</v>
      </c>
      <c r="W44" s="26"/>
      <c r="X44" s="32">
        <f>SUM(X32:X43)</f>
        <v>0</v>
      </c>
      <c r="Y44" s="22"/>
      <c r="Z44" s="22"/>
      <c r="AA44" s="45">
        <f>SUM(AA32:AA43)</f>
        <v>32.805</v>
      </c>
    </row>
    <row r="45" spans="18:27" ht="19.5" customHeight="1" x14ac:dyDescent="0.25">
      <c r="R45" s="88" t="s">
        <v>25</v>
      </c>
      <c r="S45" s="86"/>
      <c r="T45" s="86"/>
      <c r="U45" s="86"/>
      <c r="V45" s="89"/>
      <c r="W45" s="25"/>
      <c r="X45" s="85" t="s">
        <v>1</v>
      </c>
      <c r="Y45" s="86"/>
      <c r="Z45" s="86"/>
      <c r="AA45" s="87"/>
    </row>
    <row r="46" spans="18:27" ht="15" customHeight="1" x14ac:dyDescent="0.25">
      <c r="R46" s="81" t="s">
        <v>40</v>
      </c>
      <c r="S46" s="30"/>
      <c r="T46" s="10"/>
      <c r="U46" s="10"/>
      <c r="V46" s="75">
        <f>D7-(S46+S47+S48+S49+S50+S51+S52+S53+S54+S55+S56+S57)+F7+F7</f>
        <v>1093.51</v>
      </c>
      <c r="W46" s="25"/>
      <c r="X46" s="30"/>
      <c r="Y46" s="10"/>
      <c r="Z46" s="10"/>
      <c r="AA46" s="75">
        <f>L7-(X46+X47+X48+X49+X50+X51+X52+X53+X54+X55+X56+X57)+N7+N7</f>
        <v>196.83166666666668</v>
      </c>
    </row>
    <row r="47" spans="18:27" ht="15" customHeight="1" x14ac:dyDescent="0.25">
      <c r="R47" s="81"/>
      <c r="S47" s="30"/>
      <c r="T47" s="10"/>
      <c r="U47" s="10"/>
      <c r="V47" s="76"/>
      <c r="W47" s="25"/>
      <c r="X47" s="30"/>
      <c r="Y47" s="10"/>
      <c r="Z47" s="10"/>
      <c r="AA47" s="76"/>
    </row>
    <row r="48" spans="18:27" ht="15" customHeight="1" x14ac:dyDescent="0.25">
      <c r="R48" s="81"/>
      <c r="S48" s="30"/>
      <c r="T48" s="10"/>
      <c r="U48" s="10"/>
      <c r="V48" s="76"/>
      <c r="W48" s="25"/>
      <c r="X48" s="30"/>
      <c r="Y48" s="10"/>
      <c r="Z48" s="10"/>
      <c r="AA48" s="76"/>
    </row>
    <row r="49" spans="18:27" ht="15" customHeight="1" x14ac:dyDescent="0.25">
      <c r="R49" s="81"/>
      <c r="S49" s="30"/>
      <c r="T49" s="10"/>
      <c r="U49" s="10"/>
      <c r="V49" s="76"/>
      <c r="W49" s="25"/>
      <c r="X49" s="30"/>
      <c r="Y49" s="10"/>
      <c r="Z49" s="10"/>
      <c r="AA49" s="76"/>
    </row>
    <row r="50" spans="18:27" ht="15" customHeight="1" x14ac:dyDescent="0.25">
      <c r="R50" s="81"/>
      <c r="S50" s="30"/>
      <c r="T50" s="10"/>
      <c r="U50" s="10"/>
      <c r="V50" s="76"/>
      <c r="W50" s="25"/>
      <c r="X50" s="30"/>
      <c r="Y50" s="10"/>
      <c r="Z50" s="10"/>
      <c r="AA50" s="76"/>
    </row>
    <row r="51" spans="18:27" ht="15" customHeight="1" x14ac:dyDescent="0.25">
      <c r="R51" s="81"/>
      <c r="S51" s="30"/>
      <c r="T51" s="10"/>
      <c r="U51" s="10"/>
      <c r="V51" s="76"/>
      <c r="W51" s="25"/>
      <c r="X51" s="30"/>
      <c r="Y51" s="10"/>
      <c r="Z51" s="10"/>
      <c r="AA51" s="76"/>
    </row>
    <row r="52" spans="18:27" ht="15" customHeight="1" x14ac:dyDescent="0.25">
      <c r="R52" s="81"/>
      <c r="S52" s="30"/>
      <c r="T52" s="10"/>
      <c r="U52" s="10"/>
      <c r="V52" s="76"/>
      <c r="W52" s="25"/>
      <c r="X52" s="30"/>
      <c r="Y52" s="10"/>
      <c r="Z52" s="10"/>
      <c r="AA52" s="76"/>
    </row>
    <row r="53" spans="18:27" ht="15" customHeight="1" x14ac:dyDescent="0.25">
      <c r="R53" s="81"/>
      <c r="S53" s="30"/>
      <c r="T53" s="10"/>
      <c r="U53" s="10"/>
      <c r="V53" s="76"/>
      <c r="W53" s="25"/>
      <c r="X53" s="30"/>
      <c r="Y53" s="10"/>
      <c r="Z53" s="10"/>
      <c r="AA53" s="76"/>
    </row>
    <row r="54" spans="18:27" ht="15" customHeight="1" x14ac:dyDescent="0.25">
      <c r="R54" s="81"/>
      <c r="S54" s="30"/>
      <c r="T54" s="10"/>
      <c r="U54" s="10"/>
      <c r="V54" s="76"/>
      <c r="W54" s="25"/>
      <c r="X54" s="30"/>
      <c r="Y54" s="10"/>
      <c r="Z54" s="10"/>
      <c r="AA54" s="76"/>
    </row>
    <row r="55" spans="18:27" ht="15" customHeight="1" x14ac:dyDescent="0.25">
      <c r="R55" s="81"/>
      <c r="S55" s="30"/>
      <c r="T55" s="10"/>
      <c r="U55" s="10"/>
      <c r="V55" s="76"/>
      <c r="W55" s="25"/>
      <c r="X55" s="30"/>
      <c r="Y55" s="10"/>
      <c r="Z55" s="10"/>
      <c r="AA55" s="76"/>
    </row>
    <row r="56" spans="18:27" ht="15" customHeight="1" x14ac:dyDescent="0.25">
      <c r="R56" s="81"/>
      <c r="S56" s="30"/>
      <c r="T56" s="10"/>
      <c r="U56" s="10"/>
      <c r="V56" s="76"/>
      <c r="W56" s="25"/>
      <c r="X56" s="30"/>
      <c r="Y56" s="10"/>
      <c r="Z56" s="10"/>
      <c r="AA56" s="76"/>
    </row>
    <row r="57" spans="18:27" ht="15" customHeight="1" x14ac:dyDescent="0.25">
      <c r="R57" s="81"/>
      <c r="S57" s="30"/>
      <c r="T57" s="10"/>
      <c r="U57" s="10"/>
      <c r="V57" s="77"/>
      <c r="W57" s="25"/>
      <c r="X57" s="30"/>
      <c r="Y57" s="10"/>
      <c r="Z57" s="10"/>
      <c r="AA57" s="77"/>
    </row>
    <row r="58" spans="18:27" ht="21" customHeight="1" x14ac:dyDescent="0.25">
      <c r="R58" s="61" t="s">
        <v>13</v>
      </c>
      <c r="S58" s="62">
        <f>SUM(S46:S57)</f>
        <v>0</v>
      </c>
      <c r="T58" s="7"/>
      <c r="U58" s="7"/>
      <c r="V58" s="63">
        <f>SUM(V46:V57)</f>
        <v>1093.51</v>
      </c>
      <c r="W58" s="64"/>
      <c r="X58" s="63">
        <f>SUM(X46:X57)</f>
        <v>0</v>
      </c>
      <c r="Y58" s="7"/>
      <c r="Z58" s="7"/>
      <c r="AA58" s="65">
        <f>SUM(AA46:AA57)</f>
        <v>196.83166666666668</v>
      </c>
    </row>
    <row r="59" spans="18:27" ht="21" customHeight="1" thickBot="1" x14ac:dyDescent="0.3">
      <c r="R59" s="57"/>
      <c r="S59" s="55"/>
      <c r="T59" s="56"/>
      <c r="U59" s="56"/>
      <c r="V59" s="58"/>
      <c r="W59" s="25"/>
      <c r="X59" s="59"/>
      <c r="Y59" s="56"/>
      <c r="Z59" s="56"/>
      <c r="AA59" s="60"/>
    </row>
    <row r="60" spans="18:27" x14ac:dyDescent="0.25">
      <c r="R60" s="82" t="s">
        <v>25</v>
      </c>
      <c r="S60" s="83"/>
      <c r="T60" s="83"/>
      <c r="U60" s="83"/>
      <c r="V60" s="84"/>
      <c r="W60" s="27"/>
      <c r="X60" s="90" t="s">
        <v>1</v>
      </c>
      <c r="Y60" s="83"/>
      <c r="Z60" s="83"/>
      <c r="AA60" s="91"/>
    </row>
    <row r="61" spans="18:27" ht="15" x14ac:dyDescent="0.25">
      <c r="R61" s="78" t="s">
        <v>9</v>
      </c>
      <c r="S61" s="30"/>
      <c r="T61" s="10"/>
      <c r="U61" s="28"/>
      <c r="V61" s="75">
        <f>D8-(S61+S62+S63+S64+S65+S66+S67+S68+S69+S70+S71+S72)+F8+F8</f>
        <v>5465.8183333333327</v>
      </c>
      <c r="W61" s="25"/>
      <c r="X61" s="30"/>
      <c r="Y61" s="10"/>
      <c r="Z61" s="10"/>
      <c r="AA61" s="75">
        <f>L8-(X61+X62+X63+X64+X65+X66+X67+X68+X69+X70+X71+X72)+N8+N8</f>
        <v>153.09166666666667</v>
      </c>
    </row>
    <row r="62" spans="18:27" ht="15" x14ac:dyDescent="0.25">
      <c r="R62" s="79"/>
      <c r="S62" s="30"/>
      <c r="T62" s="10"/>
      <c r="U62" s="28"/>
      <c r="V62" s="76"/>
      <c r="W62" s="25"/>
      <c r="X62" s="30"/>
      <c r="Y62" s="10"/>
      <c r="Z62" s="10"/>
      <c r="AA62" s="76"/>
    </row>
    <row r="63" spans="18:27" ht="15" x14ac:dyDescent="0.25">
      <c r="R63" s="79"/>
      <c r="S63" s="30"/>
      <c r="T63" s="10"/>
      <c r="U63" s="28"/>
      <c r="V63" s="76"/>
      <c r="W63" s="25"/>
      <c r="X63" s="30"/>
      <c r="Y63" s="10"/>
      <c r="Z63" s="10"/>
      <c r="AA63" s="76"/>
    </row>
    <row r="64" spans="18:27" ht="15" x14ac:dyDescent="0.25">
      <c r="R64" s="79"/>
      <c r="S64" s="30"/>
      <c r="T64" s="10"/>
      <c r="U64" s="28"/>
      <c r="V64" s="76"/>
      <c r="W64" s="25"/>
      <c r="X64" s="30"/>
      <c r="Y64" s="10"/>
      <c r="Z64" s="10"/>
      <c r="AA64" s="76"/>
    </row>
    <row r="65" spans="18:27" ht="15" x14ac:dyDescent="0.25">
      <c r="R65" s="79"/>
      <c r="S65" s="30"/>
      <c r="T65" s="10"/>
      <c r="U65" s="28"/>
      <c r="V65" s="76"/>
      <c r="W65" s="25"/>
      <c r="X65" s="30"/>
      <c r="Y65" s="10"/>
      <c r="Z65" s="10"/>
      <c r="AA65" s="76"/>
    </row>
    <row r="66" spans="18:27" ht="15" x14ac:dyDescent="0.25">
      <c r="R66" s="79"/>
      <c r="S66" s="30"/>
      <c r="T66" s="10"/>
      <c r="U66" s="28"/>
      <c r="V66" s="76"/>
      <c r="W66" s="25"/>
      <c r="X66" s="30"/>
      <c r="Y66" s="10"/>
      <c r="Z66" s="10"/>
      <c r="AA66" s="76"/>
    </row>
    <row r="67" spans="18:27" ht="15" x14ac:dyDescent="0.25">
      <c r="R67" s="79"/>
      <c r="S67" s="30"/>
      <c r="T67" s="10"/>
      <c r="U67" s="28"/>
      <c r="V67" s="76"/>
      <c r="W67" s="25"/>
      <c r="X67" s="30"/>
      <c r="Y67" s="10"/>
      <c r="Z67" s="10"/>
      <c r="AA67" s="76"/>
    </row>
    <row r="68" spans="18:27" ht="15" x14ac:dyDescent="0.25">
      <c r="R68" s="79"/>
      <c r="S68" s="30"/>
      <c r="T68" s="10"/>
      <c r="U68" s="28"/>
      <c r="V68" s="76"/>
      <c r="W68" s="25"/>
      <c r="X68" s="30"/>
      <c r="Y68" s="10"/>
      <c r="Z68" s="10"/>
      <c r="AA68" s="76"/>
    </row>
    <row r="69" spans="18:27" ht="15" x14ac:dyDescent="0.25">
      <c r="R69" s="79"/>
      <c r="S69" s="30"/>
      <c r="T69" s="10"/>
      <c r="U69" s="28"/>
      <c r="V69" s="76"/>
      <c r="W69" s="25"/>
      <c r="X69" s="30"/>
      <c r="Y69" s="10"/>
      <c r="Z69" s="10"/>
      <c r="AA69" s="76"/>
    </row>
    <row r="70" spans="18:27" ht="15" x14ac:dyDescent="0.25">
      <c r="R70" s="79"/>
      <c r="S70" s="30"/>
      <c r="T70" s="10"/>
      <c r="U70" s="28"/>
      <c r="V70" s="76"/>
      <c r="W70" s="25"/>
      <c r="X70" s="30"/>
      <c r="Y70" s="10"/>
      <c r="Z70" s="10"/>
      <c r="AA70" s="76"/>
    </row>
    <row r="71" spans="18:27" ht="15" x14ac:dyDescent="0.25">
      <c r="R71" s="79"/>
      <c r="S71" s="30"/>
      <c r="T71" s="10"/>
      <c r="U71" s="28"/>
      <c r="V71" s="76"/>
      <c r="W71" s="25"/>
      <c r="X71" s="30"/>
      <c r="Y71" s="10"/>
      <c r="Z71" s="10"/>
      <c r="AA71" s="76"/>
    </row>
    <row r="72" spans="18:27" ht="15" x14ac:dyDescent="0.25">
      <c r="R72" s="79"/>
      <c r="S72" s="30"/>
      <c r="T72" s="10"/>
      <c r="U72" s="10"/>
      <c r="V72" s="77"/>
      <c r="W72" s="25"/>
      <c r="X72" s="30"/>
      <c r="Y72" s="10"/>
      <c r="Z72" s="10"/>
      <c r="AA72" s="77"/>
    </row>
    <row r="73" spans="18:27" ht="16.5" thickBot="1" x14ac:dyDescent="0.3">
      <c r="R73" s="21" t="s">
        <v>13</v>
      </c>
      <c r="S73" s="39">
        <f>SUM(S61:S72)</f>
        <v>0</v>
      </c>
      <c r="T73" s="22"/>
      <c r="U73" s="22"/>
      <c r="V73" s="32">
        <f>SUM(V61:V72)</f>
        <v>5465.8183333333327</v>
      </c>
      <c r="W73" s="26"/>
      <c r="X73" s="32">
        <f>SUM(X61:X72)</f>
        <v>0</v>
      </c>
      <c r="Y73" s="22"/>
      <c r="Z73" s="22"/>
      <c r="AA73" s="45">
        <f>SUM(AA61:AA72)</f>
        <v>153.09166666666667</v>
      </c>
    </row>
    <row r="74" spans="18:27" x14ac:dyDescent="0.25">
      <c r="R74" s="82" t="s">
        <v>25</v>
      </c>
      <c r="S74" s="83"/>
      <c r="T74" s="83"/>
      <c r="U74" s="83"/>
      <c r="V74" s="84"/>
      <c r="W74" s="27"/>
      <c r="X74" s="90" t="s">
        <v>1</v>
      </c>
      <c r="Y74" s="83"/>
      <c r="Z74" s="83"/>
      <c r="AA74" s="91"/>
    </row>
    <row r="75" spans="18:27" ht="15" customHeight="1" x14ac:dyDescent="0.25">
      <c r="R75" s="78" t="s">
        <v>18</v>
      </c>
      <c r="S75" s="30"/>
      <c r="T75" s="10"/>
      <c r="U75" s="28"/>
      <c r="V75" s="75">
        <f>D9-(S75+S76+S77+S78+S79+S80+S81+S82+S83+S84+S85+S86)+F9+F9</f>
        <v>1687.5533333333333</v>
      </c>
      <c r="W75" s="25"/>
      <c r="X75" s="30"/>
      <c r="Y75" s="10"/>
      <c r="Z75" s="10"/>
      <c r="AA75" s="75">
        <f>L9-(X75+X76+X77+X78+X79+X80+X81+X82+X83+X84+X85+X86)+N9+N9</f>
        <v>557.53500000000008</v>
      </c>
    </row>
    <row r="76" spans="18:27" ht="15" customHeight="1" x14ac:dyDescent="0.25">
      <c r="R76" s="79"/>
      <c r="S76" s="30"/>
      <c r="T76" s="10"/>
      <c r="U76" s="28"/>
      <c r="V76" s="76"/>
      <c r="W76" s="25"/>
      <c r="X76" s="30"/>
      <c r="Y76" s="10"/>
      <c r="Z76" s="10"/>
      <c r="AA76" s="76"/>
    </row>
    <row r="77" spans="18:27" ht="15" customHeight="1" x14ac:dyDescent="0.25">
      <c r="R77" s="79"/>
      <c r="S77" s="30"/>
      <c r="T77" s="10"/>
      <c r="U77" s="28"/>
      <c r="V77" s="76"/>
      <c r="W77" s="25"/>
      <c r="X77" s="30"/>
      <c r="Y77" s="10"/>
      <c r="Z77" s="10"/>
      <c r="AA77" s="76"/>
    </row>
    <row r="78" spans="18:27" ht="15" customHeight="1" x14ac:dyDescent="0.25">
      <c r="R78" s="79"/>
      <c r="S78" s="30"/>
      <c r="T78" s="10"/>
      <c r="U78" s="28"/>
      <c r="V78" s="76"/>
      <c r="W78" s="25"/>
      <c r="X78" s="30"/>
      <c r="Y78" s="10"/>
      <c r="Z78" s="10"/>
      <c r="AA78" s="76"/>
    </row>
    <row r="79" spans="18:27" ht="15" customHeight="1" x14ac:dyDescent="0.25">
      <c r="R79" s="79"/>
      <c r="S79" s="30"/>
      <c r="T79" s="10"/>
      <c r="U79" s="28"/>
      <c r="V79" s="76"/>
      <c r="W79" s="25"/>
      <c r="X79" s="30"/>
      <c r="Y79" s="10"/>
      <c r="Z79" s="10"/>
      <c r="AA79" s="76"/>
    </row>
    <row r="80" spans="18:27" ht="15" customHeight="1" x14ac:dyDescent="0.25">
      <c r="R80" s="79"/>
      <c r="S80" s="30"/>
      <c r="T80" s="10"/>
      <c r="U80" s="28"/>
      <c r="V80" s="76"/>
      <c r="W80" s="25"/>
      <c r="X80" s="30"/>
      <c r="Y80" s="10"/>
      <c r="Z80" s="10"/>
      <c r="AA80" s="76"/>
    </row>
    <row r="81" spans="15:27" ht="15" customHeight="1" x14ac:dyDescent="0.25">
      <c r="R81" s="79"/>
      <c r="S81" s="30"/>
      <c r="T81" s="10"/>
      <c r="U81" s="28"/>
      <c r="V81" s="76"/>
      <c r="W81" s="25"/>
      <c r="X81" s="30"/>
      <c r="Y81" s="10"/>
      <c r="Z81" s="10"/>
      <c r="AA81" s="76"/>
    </row>
    <row r="82" spans="15:27" ht="15" customHeight="1" x14ac:dyDescent="0.25">
      <c r="R82" s="79"/>
      <c r="S82" s="30"/>
      <c r="T82" s="10"/>
      <c r="U82" s="28"/>
      <c r="V82" s="76"/>
      <c r="W82" s="25"/>
      <c r="X82" s="30"/>
      <c r="Y82" s="10"/>
      <c r="Z82" s="10"/>
      <c r="AA82" s="76"/>
    </row>
    <row r="83" spans="15:27" ht="15" customHeight="1" x14ac:dyDescent="0.25">
      <c r="R83" s="79"/>
      <c r="S83" s="30"/>
      <c r="T83" s="10"/>
      <c r="U83" s="28"/>
      <c r="V83" s="76"/>
      <c r="W83" s="25"/>
      <c r="X83" s="30"/>
      <c r="Y83" s="10"/>
      <c r="Z83" s="10"/>
      <c r="AA83" s="76"/>
    </row>
    <row r="84" spans="15:27" ht="15" customHeight="1" x14ac:dyDescent="0.25">
      <c r="R84" s="79"/>
      <c r="S84" s="30"/>
      <c r="T84" s="10"/>
      <c r="U84" s="28"/>
      <c r="V84" s="76"/>
      <c r="W84" s="25"/>
      <c r="X84" s="30"/>
      <c r="Y84" s="10"/>
      <c r="Z84" s="10"/>
      <c r="AA84" s="76"/>
    </row>
    <row r="85" spans="15:27" ht="15" customHeight="1" x14ac:dyDescent="0.25">
      <c r="R85" s="79"/>
      <c r="S85" s="30"/>
      <c r="T85" s="10"/>
      <c r="U85" s="28"/>
      <c r="V85" s="76"/>
      <c r="W85" s="25"/>
      <c r="X85" s="30"/>
      <c r="Y85" s="10"/>
      <c r="Z85" s="10"/>
      <c r="AA85" s="76"/>
    </row>
    <row r="86" spans="15:27" ht="15" customHeight="1" x14ac:dyDescent="0.25">
      <c r="R86" s="80"/>
      <c r="S86" s="30"/>
      <c r="T86" s="10"/>
      <c r="U86" s="10"/>
      <c r="V86" s="77"/>
      <c r="W86" s="25"/>
      <c r="X86" s="30"/>
      <c r="Y86" s="10"/>
      <c r="Z86" s="10"/>
      <c r="AA86" s="77"/>
    </row>
    <row r="87" spans="15:27" ht="16.5" thickBot="1" x14ac:dyDescent="0.3">
      <c r="R87" s="21" t="s">
        <v>13</v>
      </c>
      <c r="S87" s="39">
        <f>SUM(S75:S86)</f>
        <v>0</v>
      </c>
      <c r="T87" s="22"/>
      <c r="U87" s="22"/>
      <c r="V87" s="32">
        <f>SUM(V75:V86)</f>
        <v>1687.5533333333333</v>
      </c>
      <c r="W87" s="26"/>
      <c r="X87" s="32">
        <f>SUM(X75:X86)</f>
        <v>0</v>
      </c>
      <c r="Y87" s="22"/>
      <c r="Z87" s="22"/>
      <c r="AA87" s="45">
        <f>SUM(AA75:AA86)</f>
        <v>557.53500000000008</v>
      </c>
    </row>
    <row r="88" spans="15:27" x14ac:dyDescent="0.25">
      <c r="R88" s="88" t="s">
        <v>25</v>
      </c>
      <c r="S88" s="86"/>
      <c r="T88" s="86"/>
      <c r="U88" s="86"/>
      <c r="V88" s="89"/>
      <c r="W88" s="25"/>
      <c r="X88" s="85" t="s">
        <v>1</v>
      </c>
      <c r="Y88" s="86"/>
      <c r="Z88" s="86"/>
      <c r="AA88" s="87"/>
    </row>
    <row r="89" spans="15:27" ht="15" x14ac:dyDescent="0.25">
      <c r="R89" s="104" t="s">
        <v>19</v>
      </c>
      <c r="S89" s="30"/>
      <c r="T89" s="10"/>
      <c r="U89" s="28"/>
      <c r="V89" s="75">
        <f>D10-(S89+S90+S91+S92+S93+S94+S95+S96+S97+S98+S99+S100)+F10+F10</f>
        <v>4935.0716666666667</v>
      </c>
      <c r="W89" s="25"/>
      <c r="X89" s="30"/>
      <c r="Y89" s="10"/>
      <c r="Z89" s="10"/>
      <c r="AA89" s="75">
        <f>L10-(X89+X90+X91+X92+X93+X94+X95+X96+X97+X98+X99+X100)+N10+N10</f>
        <v>196.83166666666668</v>
      </c>
    </row>
    <row r="90" spans="15:27" ht="15" x14ac:dyDescent="0.25">
      <c r="R90" s="105"/>
      <c r="S90" s="30"/>
      <c r="T90" s="10"/>
      <c r="U90" s="28"/>
      <c r="V90" s="76"/>
      <c r="W90" s="25"/>
      <c r="X90" s="30"/>
      <c r="Y90" s="10"/>
      <c r="Z90" s="10"/>
      <c r="AA90" s="76"/>
    </row>
    <row r="91" spans="15:27" ht="15" x14ac:dyDescent="0.25">
      <c r="R91" s="105"/>
      <c r="S91" s="30"/>
      <c r="T91" s="10"/>
      <c r="U91" s="28"/>
      <c r="V91" s="76"/>
      <c r="W91" s="25"/>
      <c r="X91" s="30"/>
      <c r="Y91" s="10"/>
      <c r="Z91" s="10"/>
      <c r="AA91" s="76"/>
    </row>
    <row r="92" spans="15:27" ht="15" x14ac:dyDescent="0.25">
      <c r="R92" s="105"/>
      <c r="S92" s="30"/>
      <c r="T92" s="10"/>
      <c r="U92" s="28"/>
      <c r="V92" s="76"/>
      <c r="W92" s="25"/>
      <c r="X92" s="30"/>
      <c r="Y92" s="10"/>
      <c r="Z92" s="10"/>
      <c r="AA92" s="76"/>
    </row>
    <row r="93" spans="15:27" ht="15" x14ac:dyDescent="0.25">
      <c r="R93" s="105"/>
      <c r="S93" s="30"/>
      <c r="T93" s="10"/>
      <c r="U93" s="28"/>
      <c r="V93" s="76"/>
      <c r="W93" s="25"/>
      <c r="X93" s="30"/>
      <c r="Y93" s="10"/>
      <c r="Z93" s="10"/>
      <c r="AA93" s="76"/>
    </row>
    <row r="94" spans="15:27" ht="15" x14ac:dyDescent="0.25">
      <c r="R94" s="105"/>
      <c r="S94" s="30"/>
      <c r="T94" s="10"/>
      <c r="U94" s="28"/>
      <c r="V94" s="76"/>
      <c r="W94" s="25"/>
      <c r="X94" s="30"/>
      <c r="Y94" s="10"/>
      <c r="Z94" s="10"/>
      <c r="AA94" s="76"/>
    </row>
    <row r="95" spans="15:27" ht="15" x14ac:dyDescent="0.25">
      <c r="O95" t="s">
        <v>34</v>
      </c>
      <c r="R95" s="105"/>
      <c r="S95" s="30"/>
      <c r="T95" s="10"/>
      <c r="U95" s="28"/>
      <c r="V95" s="76"/>
      <c r="W95" s="25"/>
      <c r="X95" s="30"/>
      <c r="Y95" s="10"/>
      <c r="Z95" s="10"/>
      <c r="AA95" s="76"/>
    </row>
    <row r="96" spans="15:27" ht="15" x14ac:dyDescent="0.25">
      <c r="R96" s="105"/>
      <c r="S96" s="30"/>
      <c r="T96" s="10"/>
      <c r="U96" s="28"/>
      <c r="V96" s="76"/>
      <c r="W96" s="25"/>
      <c r="X96" s="30"/>
      <c r="Y96" s="10"/>
      <c r="Z96" s="10"/>
      <c r="AA96" s="76"/>
    </row>
    <row r="97" spans="18:27" ht="15" x14ac:dyDescent="0.25">
      <c r="R97" s="105"/>
      <c r="S97" s="30"/>
      <c r="T97" s="10"/>
      <c r="U97" s="28"/>
      <c r="V97" s="76"/>
      <c r="W97" s="25"/>
      <c r="X97" s="30"/>
      <c r="Y97" s="10"/>
      <c r="Z97" s="10"/>
      <c r="AA97" s="76"/>
    </row>
    <row r="98" spans="18:27" ht="15.75" customHeight="1" x14ac:dyDescent="0.25">
      <c r="R98" s="105"/>
      <c r="S98" s="30"/>
      <c r="T98" s="10"/>
      <c r="U98" s="28"/>
      <c r="V98" s="76"/>
      <c r="W98" s="25"/>
      <c r="X98" s="30"/>
      <c r="Y98" s="10"/>
      <c r="Z98" s="10"/>
      <c r="AA98" s="76"/>
    </row>
    <row r="99" spans="18:27" ht="15" x14ac:dyDescent="0.25">
      <c r="R99" s="105"/>
      <c r="S99" s="30"/>
      <c r="T99" s="10"/>
      <c r="U99" s="28"/>
      <c r="V99" s="76"/>
      <c r="W99" s="25"/>
      <c r="X99" s="30"/>
      <c r="Y99" s="10"/>
      <c r="Z99" s="10"/>
      <c r="AA99" s="76"/>
    </row>
    <row r="100" spans="18:27" ht="15" x14ac:dyDescent="0.25">
      <c r="R100" s="106"/>
      <c r="S100" s="30"/>
      <c r="T100" s="10"/>
      <c r="U100" s="10"/>
      <c r="V100" s="77"/>
      <c r="W100" s="25"/>
      <c r="X100" s="30"/>
      <c r="Y100" s="10"/>
      <c r="Z100" s="10"/>
      <c r="AA100" s="77"/>
    </row>
    <row r="101" spans="18:27" ht="16.5" thickBot="1" x14ac:dyDescent="0.3">
      <c r="R101" s="19" t="s">
        <v>13</v>
      </c>
      <c r="S101" s="40">
        <f>SUM(S89:S100)</f>
        <v>0</v>
      </c>
      <c r="T101" s="20"/>
      <c r="U101" s="20"/>
      <c r="V101" s="33">
        <f>SUM(V89:V100)</f>
        <v>4935.0716666666667</v>
      </c>
      <c r="W101" s="25"/>
      <c r="X101" s="33">
        <f>SUM(X89:X100)</f>
        <v>0</v>
      </c>
      <c r="Y101" s="20"/>
      <c r="Z101" s="20"/>
      <c r="AA101" s="46">
        <f>SUM(AA89:AA100)</f>
        <v>196.83166666666668</v>
      </c>
    </row>
    <row r="102" spans="18:27" x14ac:dyDescent="0.25">
      <c r="R102" s="82" t="s">
        <v>25</v>
      </c>
      <c r="S102" s="83"/>
      <c r="T102" s="83"/>
      <c r="U102" s="83"/>
      <c r="V102" s="84"/>
      <c r="W102" s="27"/>
      <c r="X102" s="90" t="s">
        <v>1</v>
      </c>
      <c r="Y102" s="83"/>
      <c r="Z102" s="83"/>
      <c r="AA102" s="91"/>
    </row>
    <row r="103" spans="18:27" ht="15" x14ac:dyDescent="0.25">
      <c r="R103" s="81" t="s">
        <v>11</v>
      </c>
      <c r="S103" s="30"/>
      <c r="T103" s="10"/>
      <c r="U103" s="28"/>
      <c r="V103" s="75">
        <f>D13-(S103+S104+S105+S106+S107+S108+S109+S110+S111+S112+S113+S114)+F13+F13</f>
        <v>1093.45</v>
      </c>
      <c r="W103" s="25"/>
      <c r="X103" s="30"/>
      <c r="Y103" s="10"/>
      <c r="Z103" s="10"/>
      <c r="AA103" s="75">
        <f>L13-(X103+X104+X105+X106+X107+X108+X109+X110+X111+X112+X113+X114)+N13+N13</f>
        <v>21.87</v>
      </c>
    </row>
    <row r="104" spans="18:27" ht="15" x14ac:dyDescent="0.25">
      <c r="R104" s="81"/>
      <c r="S104" s="30"/>
      <c r="T104" s="10"/>
      <c r="U104" s="28"/>
      <c r="V104" s="76"/>
      <c r="W104" s="25"/>
      <c r="X104" s="30"/>
      <c r="Y104" s="10"/>
      <c r="Z104" s="10"/>
      <c r="AA104" s="76"/>
    </row>
    <row r="105" spans="18:27" ht="15" x14ac:dyDescent="0.25">
      <c r="R105" s="81"/>
      <c r="S105" s="30"/>
      <c r="T105" s="10"/>
      <c r="U105" s="28"/>
      <c r="V105" s="76"/>
      <c r="W105" s="25"/>
      <c r="X105" s="30"/>
      <c r="Y105" s="10"/>
      <c r="Z105" s="10"/>
      <c r="AA105" s="76"/>
    </row>
    <row r="106" spans="18:27" ht="15" x14ac:dyDescent="0.25">
      <c r="R106" s="81"/>
      <c r="S106" s="30"/>
      <c r="T106" s="10"/>
      <c r="U106" s="28"/>
      <c r="V106" s="76"/>
      <c r="W106" s="25"/>
      <c r="X106" s="30"/>
      <c r="Y106" s="10"/>
      <c r="Z106" s="10"/>
      <c r="AA106" s="76"/>
    </row>
    <row r="107" spans="18:27" ht="15" x14ac:dyDescent="0.25">
      <c r="R107" s="81"/>
      <c r="S107" s="30"/>
      <c r="T107" s="10"/>
      <c r="U107" s="28"/>
      <c r="V107" s="76"/>
      <c r="W107" s="25"/>
      <c r="X107" s="30"/>
      <c r="Y107" s="10"/>
      <c r="Z107" s="10"/>
      <c r="AA107" s="76"/>
    </row>
    <row r="108" spans="18:27" ht="15" x14ac:dyDescent="0.25">
      <c r="R108" s="81"/>
      <c r="S108" s="30"/>
      <c r="T108" s="10"/>
      <c r="U108" s="28"/>
      <c r="V108" s="76"/>
      <c r="W108" s="25"/>
      <c r="X108" s="30"/>
      <c r="Y108" s="10"/>
      <c r="Z108" s="10"/>
      <c r="AA108" s="76"/>
    </row>
    <row r="109" spans="18:27" ht="15" x14ac:dyDescent="0.25">
      <c r="R109" s="81"/>
      <c r="S109" s="30"/>
      <c r="T109" s="10"/>
      <c r="U109" s="28"/>
      <c r="V109" s="76"/>
      <c r="W109" s="25"/>
      <c r="X109" s="30"/>
      <c r="Y109" s="10"/>
      <c r="Z109" s="10"/>
      <c r="AA109" s="76"/>
    </row>
    <row r="110" spans="18:27" ht="15" x14ac:dyDescent="0.25">
      <c r="R110" s="81"/>
      <c r="S110" s="30"/>
      <c r="T110" s="10"/>
      <c r="U110" s="28"/>
      <c r="V110" s="76"/>
      <c r="W110" s="25"/>
      <c r="X110" s="30"/>
      <c r="Y110" s="10"/>
      <c r="Z110" s="10"/>
      <c r="AA110" s="76"/>
    </row>
    <row r="111" spans="18:27" ht="15" x14ac:dyDescent="0.25">
      <c r="R111" s="81"/>
      <c r="S111" s="30"/>
      <c r="T111" s="10"/>
      <c r="U111" s="28"/>
      <c r="V111" s="76"/>
      <c r="W111" s="25"/>
      <c r="X111" s="30"/>
      <c r="Y111" s="10"/>
      <c r="Z111" s="10"/>
      <c r="AA111" s="76"/>
    </row>
    <row r="112" spans="18:27" ht="15" x14ac:dyDescent="0.25">
      <c r="R112" s="81"/>
      <c r="S112" s="30"/>
      <c r="T112" s="10"/>
      <c r="U112" s="28"/>
      <c r="V112" s="76"/>
      <c r="W112" s="25"/>
      <c r="X112" s="30"/>
      <c r="Y112" s="10"/>
      <c r="Z112" s="10"/>
      <c r="AA112" s="76"/>
    </row>
    <row r="113" spans="18:27" ht="15" x14ac:dyDescent="0.25">
      <c r="R113" s="81"/>
      <c r="S113" s="30"/>
      <c r="T113" s="10"/>
      <c r="U113" s="28"/>
      <c r="V113" s="76"/>
      <c r="W113" s="25"/>
      <c r="X113" s="30"/>
      <c r="Y113" s="10"/>
      <c r="Z113" s="10"/>
      <c r="AA113" s="76"/>
    </row>
    <row r="114" spans="18:27" ht="15" x14ac:dyDescent="0.25">
      <c r="R114" s="81"/>
      <c r="S114" s="30"/>
      <c r="T114" s="10"/>
      <c r="U114" s="10"/>
      <c r="V114" s="77"/>
      <c r="W114" s="25"/>
      <c r="X114" s="30"/>
      <c r="Y114" s="10"/>
      <c r="Z114" s="10"/>
      <c r="AA114" s="77"/>
    </row>
    <row r="115" spans="18:27" ht="16.5" thickBot="1" x14ac:dyDescent="0.3">
      <c r="R115" s="21" t="s">
        <v>13</v>
      </c>
      <c r="S115" s="39">
        <f>SUM(S103:S114)</f>
        <v>0</v>
      </c>
      <c r="T115" s="22"/>
      <c r="U115" s="22"/>
      <c r="V115" s="32">
        <f>SUM(V103:V114)</f>
        <v>1093.45</v>
      </c>
      <c r="W115" s="26"/>
      <c r="X115" s="32">
        <f>SUM(X103:X114)</f>
        <v>0</v>
      </c>
      <c r="Y115" s="22"/>
      <c r="Z115" s="22"/>
      <c r="AA115" s="45">
        <f>SUM(AA103:AA114)</f>
        <v>21.87</v>
      </c>
    </row>
    <row r="116" spans="18:27" x14ac:dyDescent="0.25">
      <c r="R116" s="102" t="s">
        <v>25</v>
      </c>
      <c r="S116" s="103"/>
      <c r="T116" s="103"/>
      <c r="U116" s="103"/>
      <c r="V116" s="103"/>
      <c r="W116" s="27"/>
      <c r="X116" s="103" t="s">
        <v>1</v>
      </c>
      <c r="Y116" s="103"/>
      <c r="Z116" s="103"/>
      <c r="AA116" s="107"/>
    </row>
    <row r="117" spans="18:27" ht="15" x14ac:dyDescent="0.25">
      <c r="R117" s="81" t="s">
        <v>20</v>
      </c>
      <c r="S117" s="30"/>
      <c r="T117" s="10"/>
      <c r="U117" s="28"/>
      <c r="V117" s="75">
        <f>D14-(S117+S118+S119+S120+S121+S122+S123+S124+S125+S126+S127+S128)+F14+F14</f>
        <v>1686.9533333333331</v>
      </c>
      <c r="W117" s="25"/>
      <c r="X117" s="48"/>
      <c r="Y117" s="10"/>
      <c r="Z117" s="10"/>
      <c r="AA117" s="75">
        <f>L14-(X117+X118+X119+X120+X121+X122+X123+X124+X125+X126+X127+X128)+N14+N14</f>
        <v>439.03000000000003</v>
      </c>
    </row>
    <row r="118" spans="18:27" ht="15" x14ac:dyDescent="0.25">
      <c r="R118" s="81"/>
      <c r="S118" s="30"/>
      <c r="T118" s="10"/>
      <c r="U118" s="28"/>
      <c r="V118" s="76"/>
      <c r="W118" s="25"/>
      <c r="X118" s="48"/>
      <c r="Y118" s="10"/>
      <c r="Z118" s="10"/>
      <c r="AA118" s="76"/>
    </row>
    <row r="119" spans="18:27" ht="15" x14ac:dyDescent="0.25">
      <c r="R119" s="81"/>
      <c r="S119" s="30"/>
      <c r="T119" s="10"/>
      <c r="U119" s="28"/>
      <c r="V119" s="76"/>
      <c r="W119" s="25"/>
      <c r="X119" s="48"/>
      <c r="Y119" s="10"/>
      <c r="Z119" s="10"/>
      <c r="AA119" s="76"/>
    </row>
    <row r="120" spans="18:27" ht="15" x14ac:dyDescent="0.25">
      <c r="R120" s="81"/>
      <c r="S120" s="30"/>
      <c r="T120" s="10"/>
      <c r="U120" s="28"/>
      <c r="V120" s="76"/>
      <c r="W120" s="25"/>
      <c r="X120" s="48"/>
      <c r="Y120" s="10"/>
      <c r="Z120" s="10"/>
      <c r="AA120" s="76"/>
    </row>
    <row r="121" spans="18:27" ht="15" x14ac:dyDescent="0.25">
      <c r="R121" s="81"/>
      <c r="S121" s="30"/>
      <c r="T121" s="10"/>
      <c r="U121" s="28"/>
      <c r="V121" s="76"/>
      <c r="W121" s="25"/>
      <c r="X121" s="48"/>
      <c r="Y121" s="10"/>
      <c r="Z121" s="10"/>
      <c r="AA121" s="76"/>
    </row>
    <row r="122" spans="18:27" ht="15" x14ac:dyDescent="0.25">
      <c r="R122" s="81"/>
      <c r="S122" s="30"/>
      <c r="T122" s="10"/>
      <c r="U122" s="28"/>
      <c r="V122" s="76"/>
      <c r="W122" s="25"/>
      <c r="X122" s="48"/>
      <c r="Y122" s="10"/>
      <c r="Z122" s="10"/>
      <c r="AA122" s="76"/>
    </row>
    <row r="123" spans="18:27" ht="15" x14ac:dyDescent="0.25">
      <c r="R123" s="81"/>
      <c r="S123" s="30"/>
      <c r="T123" s="10"/>
      <c r="U123" s="28"/>
      <c r="V123" s="76"/>
      <c r="W123" s="25"/>
      <c r="X123" s="48"/>
      <c r="Y123" s="10"/>
      <c r="Z123" s="10"/>
      <c r="AA123" s="76"/>
    </row>
    <row r="124" spans="18:27" ht="15" x14ac:dyDescent="0.25">
      <c r="R124" s="81"/>
      <c r="S124" s="30"/>
      <c r="T124" s="10"/>
      <c r="U124" s="28"/>
      <c r="V124" s="76"/>
      <c r="W124" s="25"/>
      <c r="X124" s="48"/>
      <c r="Y124" s="10"/>
      <c r="Z124" s="10"/>
      <c r="AA124" s="76"/>
    </row>
    <row r="125" spans="18:27" ht="15" x14ac:dyDescent="0.25">
      <c r="R125" s="81"/>
      <c r="S125" s="30"/>
      <c r="T125" s="10"/>
      <c r="U125" s="28"/>
      <c r="V125" s="76"/>
      <c r="W125" s="25"/>
      <c r="X125" s="48"/>
      <c r="Y125" s="10"/>
      <c r="Z125" s="10"/>
      <c r="AA125" s="76"/>
    </row>
    <row r="126" spans="18:27" ht="15" x14ac:dyDescent="0.25">
      <c r="R126" s="81"/>
      <c r="S126" s="30"/>
      <c r="T126" s="10"/>
      <c r="U126" s="28"/>
      <c r="V126" s="76"/>
      <c r="W126" s="25"/>
      <c r="X126" s="48"/>
      <c r="Y126" s="10"/>
      <c r="Z126" s="10"/>
      <c r="AA126" s="76"/>
    </row>
    <row r="127" spans="18:27" ht="15" x14ac:dyDescent="0.25">
      <c r="R127" s="81"/>
      <c r="S127" s="30"/>
      <c r="T127" s="10"/>
      <c r="U127" s="28"/>
      <c r="V127" s="76"/>
      <c r="W127" s="25"/>
      <c r="X127" s="48"/>
      <c r="Y127" s="10"/>
      <c r="Z127" s="10"/>
      <c r="AA127" s="76"/>
    </row>
    <row r="128" spans="18:27" ht="15" x14ac:dyDescent="0.25">
      <c r="R128" s="81"/>
      <c r="S128" s="30"/>
      <c r="T128" s="10"/>
      <c r="U128" s="10"/>
      <c r="V128" s="77"/>
      <c r="W128" s="25"/>
      <c r="X128" s="48"/>
      <c r="Y128" s="10"/>
      <c r="Z128" s="10"/>
      <c r="AA128" s="77"/>
    </row>
    <row r="129" spans="18:27" ht="16.5" thickBot="1" x14ac:dyDescent="0.3">
      <c r="R129" s="21" t="s">
        <v>13</v>
      </c>
      <c r="S129" s="39">
        <f>SUM(S117:S128)</f>
        <v>0</v>
      </c>
      <c r="T129" s="22"/>
      <c r="U129" s="22"/>
      <c r="V129" s="34">
        <f>SUM(V117:V128)</f>
        <v>1686.9533333333331</v>
      </c>
      <c r="W129" s="26"/>
      <c r="X129" s="49">
        <f>SUM(X117:X128)</f>
        <v>0</v>
      </c>
      <c r="Y129" s="22"/>
      <c r="Z129" s="22"/>
      <c r="AA129" s="45">
        <f>SUM(AA117:AA128)</f>
        <v>439.03000000000003</v>
      </c>
    </row>
    <row r="130" spans="18:27" x14ac:dyDescent="0.25">
      <c r="R130" s="102" t="s">
        <v>25</v>
      </c>
      <c r="S130" s="103"/>
      <c r="T130" s="103"/>
      <c r="U130" s="103"/>
      <c r="V130" s="103"/>
      <c r="W130" s="27"/>
      <c r="X130" s="103" t="s">
        <v>1</v>
      </c>
      <c r="Y130" s="103"/>
      <c r="Z130" s="103"/>
      <c r="AA130" s="107"/>
    </row>
    <row r="131" spans="18:27" ht="15" x14ac:dyDescent="0.25">
      <c r="R131" s="81" t="s">
        <v>41</v>
      </c>
      <c r="S131" s="30">
        <v>2445.12</v>
      </c>
      <c r="T131" s="10" t="s">
        <v>50</v>
      </c>
      <c r="U131" s="28" t="s">
        <v>51</v>
      </c>
      <c r="V131" s="75">
        <f>D11-(S131+S132+S133+S134+S135+S136+S137+S138+S139+S140+S141+S142)+F11+F11</f>
        <v>3279.6533333333336</v>
      </c>
      <c r="W131" s="25"/>
      <c r="X131" s="48">
        <v>572.6</v>
      </c>
      <c r="Y131" s="10" t="s">
        <v>50</v>
      </c>
      <c r="Z131" s="10" t="s">
        <v>52</v>
      </c>
      <c r="AA131" s="75">
        <f>L11-(X131+X132+X133+X134+X135+X136+X137+X138+X139+X140+X141+X142)+N11+N11</f>
        <v>196.83166666666668</v>
      </c>
    </row>
    <row r="132" spans="18:27" ht="15" x14ac:dyDescent="0.25">
      <c r="R132" s="81"/>
      <c r="S132" s="30"/>
      <c r="T132" s="10"/>
      <c r="U132" s="28"/>
      <c r="V132" s="76"/>
      <c r="W132" s="25"/>
      <c r="X132" s="48"/>
      <c r="Y132" s="10"/>
      <c r="Z132" s="10"/>
      <c r="AA132" s="76"/>
    </row>
    <row r="133" spans="18:27" ht="15" x14ac:dyDescent="0.25">
      <c r="R133" s="81"/>
      <c r="S133" s="30"/>
      <c r="T133" s="10"/>
      <c r="U133" s="28"/>
      <c r="V133" s="76"/>
      <c r="W133" s="25"/>
      <c r="X133" s="48"/>
      <c r="Y133" s="10"/>
      <c r="Z133" s="10"/>
      <c r="AA133" s="76"/>
    </row>
    <row r="134" spans="18:27" ht="15" x14ac:dyDescent="0.25">
      <c r="R134" s="81"/>
      <c r="S134" s="30"/>
      <c r="T134" s="10"/>
      <c r="U134" s="28"/>
      <c r="V134" s="76"/>
      <c r="W134" s="25"/>
      <c r="X134" s="48"/>
      <c r="Y134" s="10"/>
      <c r="Z134" s="10"/>
      <c r="AA134" s="76"/>
    </row>
    <row r="135" spans="18:27" ht="15" x14ac:dyDescent="0.25">
      <c r="R135" s="81"/>
      <c r="S135" s="30"/>
      <c r="T135" s="10"/>
      <c r="U135" s="28"/>
      <c r="V135" s="76"/>
      <c r="W135" s="25"/>
      <c r="X135" s="48"/>
      <c r="Y135" s="10"/>
      <c r="Z135" s="10"/>
      <c r="AA135" s="76"/>
    </row>
    <row r="136" spans="18:27" ht="15" x14ac:dyDescent="0.25">
      <c r="R136" s="81"/>
      <c r="S136" s="30"/>
      <c r="T136" s="10"/>
      <c r="U136" s="28"/>
      <c r="V136" s="76"/>
      <c r="W136" s="25"/>
      <c r="X136" s="48"/>
      <c r="Y136" s="10"/>
      <c r="Z136" s="10"/>
      <c r="AA136" s="76"/>
    </row>
    <row r="137" spans="18:27" ht="15" x14ac:dyDescent="0.25">
      <c r="R137" s="81"/>
      <c r="S137" s="30"/>
      <c r="T137" s="10"/>
      <c r="U137" s="28"/>
      <c r="V137" s="76"/>
      <c r="W137" s="25"/>
      <c r="X137" s="48"/>
      <c r="Y137" s="10"/>
      <c r="Z137" s="10"/>
      <c r="AA137" s="76"/>
    </row>
    <row r="138" spans="18:27" ht="15" x14ac:dyDescent="0.25">
      <c r="R138" s="81"/>
      <c r="S138" s="30"/>
      <c r="T138" s="10"/>
      <c r="U138" s="28"/>
      <c r="V138" s="76"/>
      <c r="W138" s="25"/>
      <c r="X138" s="48"/>
      <c r="Y138" s="10"/>
      <c r="Z138" s="10"/>
      <c r="AA138" s="76"/>
    </row>
    <row r="139" spans="18:27" ht="15" x14ac:dyDescent="0.25">
      <c r="R139" s="81"/>
      <c r="S139" s="30"/>
      <c r="T139" s="10"/>
      <c r="U139" s="28"/>
      <c r="V139" s="76"/>
      <c r="W139" s="25"/>
      <c r="X139" s="48"/>
      <c r="Y139" s="10"/>
      <c r="Z139" s="10"/>
      <c r="AA139" s="76"/>
    </row>
    <row r="140" spans="18:27" ht="18" customHeight="1" x14ac:dyDescent="0.25">
      <c r="R140" s="81"/>
      <c r="S140" s="30"/>
      <c r="T140" s="10"/>
      <c r="U140" s="28"/>
      <c r="V140" s="76"/>
      <c r="W140" s="25"/>
      <c r="X140" s="48"/>
      <c r="Y140" s="10"/>
      <c r="Z140" s="10"/>
      <c r="AA140" s="76"/>
    </row>
    <row r="141" spans="18:27" ht="15" x14ac:dyDescent="0.25">
      <c r="R141" s="81"/>
      <c r="S141" s="30"/>
      <c r="T141" s="10"/>
      <c r="U141" s="28"/>
      <c r="V141" s="76"/>
      <c r="W141" s="25"/>
      <c r="X141" s="48"/>
      <c r="Y141" s="10"/>
      <c r="Z141" s="10"/>
      <c r="AA141" s="76"/>
    </row>
    <row r="142" spans="18:27" ht="15" x14ac:dyDescent="0.25">
      <c r="R142" s="81"/>
      <c r="S142" s="30"/>
      <c r="T142" s="10"/>
      <c r="U142" s="10"/>
      <c r="V142" s="77"/>
      <c r="W142" s="25"/>
      <c r="X142" s="48"/>
      <c r="Y142" s="10"/>
      <c r="Z142" s="10"/>
      <c r="AA142" s="77"/>
    </row>
    <row r="143" spans="18:27" ht="16.5" thickBot="1" x14ac:dyDescent="0.3">
      <c r="R143" s="21" t="s">
        <v>13</v>
      </c>
      <c r="S143" s="39">
        <f>SUM(S131:S142)</f>
        <v>2445.12</v>
      </c>
      <c r="T143" s="22"/>
      <c r="U143" s="22"/>
      <c r="V143" s="34">
        <f>SUM(V131:V142)</f>
        <v>3279.6533333333336</v>
      </c>
      <c r="W143" s="26"/>
      <c r="X143" s="49">
        <f>SUM(X131:X142)</f>
        <v>572.6</v>
      </c>
      <c r="Y143" s="22"/>
      <c r="Z143" s="22"/>
      <c r="AA143" s="45">
        <f>SUM(AA131:AA142)</f>
        <v>196.83166666666668</v>
      </c>
    </row>
    <row r="144" spans="18:27" x14ac:dyDescent="0.25">
      <c r="R144" s="102" t="s">
        <v>25</v>
      </c>
      <c r="S144" s="103"/>
      <c r="T144" s="103"/>
      <c r="U144" s="103"/>
      <c r="V144" s="103"/>
      <c r="W144" s="27"/>
      <c r="X144" s="103" t="s">
        <v>1</v>
      </c>
      <c r="Y144" s="103"/>
      <c r="Z144" s="103"/>
      <c r="AA144" s="107"/>
    </row>
    <row r="145" spans="18:27" ht="15" customHeight="1" x14ac:dyDescent="0.25">
      <c r="R145" s="81" t="s">
        <v>42</v>
      </c>
      <c r="S145" s="30"/>
      <c r="T145" s="10"/>
      <c r="U145" s="28"/>
      <c r="V145" s="75">
        <f>D12-(S145+S146+S147+S148+S149+S150+S151+S152+S153+S154+S155+S156)+F12+F12</f>
        <v>1874.7716666666665</v>
      </c>
      <c r="W145" s="25"/>
      <c r="X145" s="48"/>
      <c r="Y145" s="10"/>
      <c r="Z145" s="10"/>
      <c r="AA145" s="75">
        <f>L12-(X145+X146+X147+X148+X149+X150+X151+X152+X153+X154+X155+X156)+N12+N12</f>
        <v>196.83166666666668</v>
      </c>
    </row>
    <row r="146" spans="18:27" ht="15" customHeight="1" x14ac:dyDescent="0.25">
      <c r="R146" s="81"/>
      <c r="S146" s="30"/>
      <c r="T146" s="10"/>
      <c r="U146" s="28"/>
      <c r="V146" s="76"/>
      <c r="W146" s="25"/>
      <c r="X146" s="48"/>
      <c r="Y146" s="10"/>
      <c r="Z146" s="10"/>
      <c r="AA146" s="76"/>
    </row>
    <row r="147" spans="18:27" ht="15" customHeight="1" x14ac:dyDescent="0.25">
      <c r="R147" s="81"/>
      <c r="S147" s="30"/>
      <c r="T147" s="10"/>
      <c r="U147" s="28"/>
      <c r="V147" s="76"/>
      <c r="W147" s="25"/>
      <c r="X147" s="48"/>
      <c r="Y147" s="10"/>
      <c r="Z147" s="10"/>
      <c r="AA147" s="76"/>
    </row>
    <row r="148" spans="18:27" ht="15" customHeight="1" x14ac:dyDescent="0.25">
      <c r="R148" s="81"/>
      <c r="S148" s="30"/>
      <c r="T148" s="10"/>
      <c r="U148" s="28"/>
      <c r="V148" s="76"/>
      <c r="W148" s="25"/>
      <c r="X148" s="48"/>
      <c r="Y148" s="10"/>
      <c r="Z148" s="10"/>
      <c r="AA148" s="76"/>
    </row>
    <row r="149" spans="18:27" ht="15" customHeight="1" x14ac:dyDescent="0.25">
      <c r="R149" s="81"/>
      <c r="S149" s="30"/>
      <c r="T149" s="10"/>
      <c r="U149" s="28"/>
      <c r="V149" s="76"/>
      <c r="W149" s="25"/>
      <c r="X149" s="48"/>
      <c r="Y149" s="10"/>
      <c r="Z149" s="10"/>
      <c r="AA149" s="76"/>
    </row>
    <row r="150" spans="18:27" ht="15" customHeight="1" x14ac:dyDescent="0.25">
      <c r="R150" s="81"/>
      <c r="S150" s="30"/>
      <c r="T150" s="10"/>
      <c r="U150" s="28"/>
      <c r="V150" s="76"/>
      <c r="W150" s="25"/>
      <c r="X150" s="48"/>
      <c r="Y150" s="10"/>
      <c r="Z150" s="10"/>
      <c r="AA150" s="76"/>
    </row>
    <row r="151" spans="18:27" ht="15" customHeight="1" x14ac:dyDescent="0.25">
      <c r="R151" s="81"/>
      <c r="S151" s="30"/>
      <c r="T151" s="10"/>
      <c r="U151" s="28"/>
      <c r="V151" s="76"/>
      <c r="W151" s="25"/>
      <c r="X151" s="48"/>
      <c r="Y151" s="10"/>
      <c r="Z151" s="10"/>
      <c r="AA151" s="76"/>
    </row>
    <row r="152" spans="18:27" ht="15" customHeight="1" x14ac:dyDescent="0.25">
      <c r="R152" s="81"/>
      <c r="S152" s="30"/>
      <c r="T152" s="10"/>
      <c r="U152" s="28"/>
      <c r="V152" s="76"/>
      <c r="W152" s="25"/>
      <c r="X152" s="48"/>
      <c r="Y152" s="10"/>
      <c r="Z152" s="10"/>
      <c r="AA152" s="76"/>
    </row>
    <row r="153" spans="18:27" ht="15" customHeight="1" x14ac:dyDescent="0.25">
      <c r="R153" s="81"/>
      <c r="S153" s="30"/>
      <c r="T153" s="10"/>
      <c r="U153" s="28"/>
      <c r="V153" s="76"/>
      <c r="W153" s="25"/>
      <c r="X153" s="48"/>
      <c r="Y153" s="10"/>
      <c r="Z153" s="10"/>
      <c r="AA153" s="76"/>
    </row>
    <row r="154" spans="18:27" ht="15" customHeight="1" x14ac:dyDescent="0.25">
      <c r="R154" s="81"/>
      <c r="S154" s="30"/>
      <c r="T154" s="10"/>
      <c r="U154" s="28"/>
      <c r="V154" s="76"/>
      <c r="W154" s="25"/>
      <c r="X154" s="48"/>
      <c r="Y154" s="10"/>
      <c r="Z154" s="10"/>
      <c r="AA154" s="76"/>
    </row>
    <row r="155" spans="18:27" ht="15" customHeight="1" x14ac:dyDescent="0.25">
      <c r="R155" s="81"/>
      <c r="S155" s="30"/>
      <c r="T155" s="10"/>
      <c r="U155" s="28"/>
      <c r="V155" s="76"/>
      <c r="W155" s="25"/>
      <c r="X155" s="48"/>
      <c r="Y155" s="10"/>
      <c r="Z155" s="10"/>
      <c r="AA155" s="76"/>
    </row>
    <row r="156" spans="18:27" ht="15" customHeight="1" x14ac:dyDescent="0.25">
      <c r="R156" s="81"/>
      <c r="S156" s="30"/>
      <c r="T156" s="10"/>
      <c r="U156" s="10"/>
      <c r="V156" s="77"/>
      <c r="W156" s="25"/>
      <c r="X156" s="48"/>
      <c r="Y156" s="10"/>
      <c r="Z156" s="10"/>
      <c r="AA156" s="77"/>
    </row>
    <row r="157" spans="18:27" ht="16.5" thickBot="1" x14ac:dyDescent="0.3">
      <c r="R157" s="21" t="s">
        <v>13</v>
      </c>
      <c r="S157" s="39">
        <f>SUM(S145:S156)</f>
        <v>0</v>
      </c>
      <c r="T157" s="22"/>
      <c r="U157" s="22"/>
      <c r="V157" s="34">
        <f>SUM(V145:V156)</f>
        <v>1874.7716666666665</v>
      </c>
      <c r="W157" s="26"/>
      <c r="X157" s="49">
        <f>SUM(X145:X156)</f>
        <v>0</v>
      </c>
      <c r="Y157" s="22"/>
      <c r="Z157" s="22"/>
      <c r="AA157" s="45">
        <f>SUM(AA145:AA156)</f>
        <v>196.83166666666668</v>
      </c>
    </row>
    <row r="158" spans="18:27" x14ac:dyDescent="0.25">
      <c r="R158" s="23"/>
      <c r="S158" s="35"/>
      <c r="T158" s="24"/>
      <c r="U158" s="24"/>
      <c r="V158" s="35"/>
      <c r="W158" s="24"/>
      <c r="X158" s="24"/>
      <c r="Y158" s="24"/>
      <c r="Z158" s="24"/>
      <c r="AA158" s="24"/>
    </row>
    <row r="159" spans="18:27" x14ac:dyDescent="0.25">
      <c r="R159" s="23"/>
      <c r="S159" s="35"/>
      <c r="T159" s="24"/>
      <c r="U159" s="24"/>
      <c r="V159" s="35"/>
      <c r="W159" s="24"/>
      <c r="X159" s="24"/>
      <c r="Y159" s="24"/>
      <c r="Z159" s="24"/>
      <c r="AA159" s="24"/>
    </row>
    <row r="160" spans="18:27" ht="31.5" x14ac:dyDescent="0.25">
      <c r="R160" s="37" t="s">
        <v>32</v>
      </c>
      <c r="S160" s="68">
        <f>SUM(S16+S30+S44+S73+S87+S101+S115+S129+S143+S157+S58)</f>
        <v>2445.12</v>
      </c>
      <c r="T160" s="24"/>
      <c r="U160" s="42" t="s">
        <v>33</v>
      </c>
      <c r="V160" s="68">
        <f>SUM(V16+V30+V44+V73+V87+V101+V115+V129+V143+V157+V58)</f>
        <v>30955.663333333334</v>
      </c>
      <c r="W160" s="24"/>
      <c r="X160" s="41">
        <f>X16+X30+X44+X73+X87+X101+X115+X129+X143+X157+X58</f>
        <v>572.6</v>
      </c>
      <c r="Y160" s="50"/>
      <c r="Z160" s="51"/>
      <c r="AA160" s="41">
        <f>AA16+AA30+AA44+AA73+AA87+AA101+AA115+AA129+AA143+AA157+AA58</f>
        <v>2319.7116666666666</v>
      </c>
    </row>
    <row r="161" spans="18:27" x14ac:dyDescent="0.25">
      <c r="R161" s="23"/>
      <c r="S161" s="35"/>
      <c r="T161" s="24"/>
      <c r="U161" s="24"/>
      <c r="V161" s="35"/>
      <c r="W161" s="24"/>
      <c r="X161" s="50"/>
      <c r="Y161" s="50"/>
      <c r="Z161" s="50"/>
      <c r="AA161" s="50"/>
    </row>
    <row r="162" spans="18:27" x14ac:dyDescent="0.25">
      <c r="R162" s="23"/>
      <c r="S162" s="35"/>
      <c r="T162" s="24"/>
      <c r="U162" s="24"/>
      <c r="V162" s="35"/>
      <c r="W162" s="24"/>
      <c r="X162" s="24"/>
      <c r="Y162" s="24"/>
      <c r="Z162" s="24"/>
      <c r="AA162" s="24"/>
    </row>
    <row r="163" spans="18:27" x14ac:dyDescent="0.25">
      <c r="R163" s="23"/>
      <c r="S163" s="35"/>
      <c r="T163" s="24"/>
      <c r="U163" s="24"/>
      <c r="V163" s="35"/>
      <c r="W163" s="24"/>
      <c r="X163" s="24"/>
      <c r="Y163" s="24"/>
      <c r="Z163" s="24"/>
      <c r="AA163" s="24"/>
    </row>
    <row r="164" spans="18:27" x14ac:dyDescent="0.25">
      <c r="R164" s="23"/>
      <c r="S164" s="35"/>
      <c r="T164" s="24"/>
      <c r="U164" s="24"/>
      <c r="V164" s="35"/>
      <c r="W164" s="24"/>
      <c r="X164" s="24"/>
      <c r="Y164" s="24"/>
      <c r="Z164" s="24"/>
      <c r="AA164" s="35"/>
    </row>
    <row r="165" spans="18:27" x14ac:dyDescent="0.25">
      <c r="R165" s="23"/>
      <c r="S165" s="35"/>
      <c r="T165" s="24"/>
      <c r="U165" s="24"/>
      <c r="V165" s="35"/>
      <c r="W165" s="24"/>
      <c r="X165" s="24"/>
      <c r="Y165" s="24"/>
      <c r="Z165" s="24"/>
      <c r="AA165" s="24"/>
    </row>
    <row r="166" spans="18:27" x14ac:dyDescent="0.25">
      <c r="R166" s="23"/>
      <c r="S166" s="35"/>
      <c r="T166" s="24"/>
      <c r="U166" s="24"/>
      <c r="V166" s="35"/>
      <c r="W166" s="24"/>
      <c r="X166" s="24"/>
      <c r="Y166" s="24"/>
      <c r="Z166" s="24"/>
      <c r="AA166" s="24"/>
    </row>
    <row r="167" spans="18:27" x14ac:dyDescent="0.25">
      <c r="R167" s="23"/>
      <c r="S167" s="35"/>
      <c r="T167" s="24"/>
      <c r="U167" s="24"/>
      <c r="V167" s="35"/>
      <c r="W167" s="24"/>
      <c r="X167" s="24"/>
      <c r="Y167" s="24"/>
      <c r="Z167" s="24"/>
      <c r="AA167" s="24"/>
    </row>
    <row r="168" spans="18:27" x14ac:dyDescent="0.25">
      <c r="R168" s="23"/>
      <c r="S168" s="35"/>
      <c r="T168" s="24"/>
      <c r="U168" s="24"/>
      <c r="V168" s="35"/>
      <c r="W168" s="24"/>
      <c r="X168" s="24"/>
      <c r="Y168" s="24"/>
      <c r="Z168" s="24"/>
      <c r="AA168" s="24"/>
    </row>
    <row r="169" spans="18:27" x14ac:dyDescent="0.25">
      <c r="R169" s="23"/>
      <c r="S169" s="35"/>
      <c r="T169" s="24"/>
      <c r="U169" s="24"/>
      <c r="V169" s="35"/>
      <c r="W169" s="24"/>
      <c r="X169" s="24"/>
      <c r="Y169" s="24"/>
      <c r="Z169" s="24"/>
      <c r="AA169" s="24"/>
    </row>
    <row r="170" spans="18:27" x14ac:dyDescent="0.25">
      <c r="R170" s="23"/>
      <c r="S170" s="35"/>
      <c r="T170" s="24"/>
      <c r="U170" s="24"/>
      <c r="V170" s="35"/>
      <c r="W170" s="24"/>
      <c r="X170" s="24"/>
      <c r="Y170" s="24"/>
      <c r="Z170" s="24"/>
      <c r="AA170" s="24"/>
    </row>
    <row r="171" spans="18:27" x14ac:dyDescent="0.25">
      <c r="R171" s="23"/>
      <c r="S171" s="35"/>
      <c r="T171" s="24"/>
      <c r="U171" s="24"/>
      <c r="V171" s="35"/>
      <c r="W171" s="24"/>
      <c r="X171" s="24"/>
      <c r="Y171" s="24"/>
      <c r="Z171" s="24"/>
      <c r="AA171" s="24"/>
    </row>
    <row r="172" spans="18:27" x14ac:dyDescent="0.25">
      <c r="R172" s="23"/>
      <c r="S172" s="35"/>
      <c r="T172" s="24"/>
      <c r="U172" s="24"/>
      <c r="V172" s="35"/>
      <c r="W172" s="24"/>
      <c r="X172" s="24"/>
      <c r="Y172" s="24"/>
      <c r="Z172" s="24"/>
      <c r="AA172" s="24"/>
    </row>
    <row r="173" spans="18:27" x14ac:dyDescent="0.25">
      <c r="R173" s="23"/>
      <c r="S173" s="35"/>
      <c r="T173" s="24"/>
      <c r="U173" s="24"/>
      <c r="V173" s="35"/>
      <c r="W173" s="24"/>
      <c r="X173" s="24"/>
      <c r="Y173" s="24"/>
      <c r="Z173" s="24"/>
      <c r="AA173" s="24"/>
    </row>
    <row r="174" spans="18:27" x14ac:dyDescent="0.25">
      <c r="R174" s="23"/>
      <c r="S174" s="35"/>
      <c r="T174" s="24"/>
      <c r="U174" s="24"/>
      <c r="V174" s="35"/>
      <c r="W174" s="24"/>
      <c r="X174" s="24"/>
      <c r="Y174" s="24"/>
      <c r="Z174" s="24"/>
      <c r="AA174" s="24"/>
    </row>
    <row r="175" spans="18:27" x14ac:dyDescent="0.25">
      <c r="R175" s="23"/>
      <c r="S175" s="35"/>
      <c r="T175" s="24"/>
      <c r="U175" s="24"/>
      <c r="V175" s="35"/>
      <c r="W175" s="24"/>
      <c r="X175" s="24"/>
      <c r="Y175" s="24"/>
      <c r="Z175" s="24"/>
      <c r="AA175" s="24"/>
    </row>
    <row r="176" spans="18:27" x14ac:dyDescent="0.25">
      <c r="R176" s="23"/>
      <c r="S176" s="35"/>
      <c r="T176" s="24"/>
      <c r="U176" s="24"/>
      <c r="V176" s="35"/>
      <c r="W176" s="24"/>
      <c r="X176" s="24"/>
      <c r="Y176" s="24"/>
      <c r="Z176" s="24"/>
      <c r="AA176" s="24"/>
    </row>
    <row r="177" spans="18:27" x14ac:dyDescent="0.25">
      <c r="R177" s="23"/>
      <c r="S177" s="35"/>
      <c r="T177" s="24"/>
      <c r="U177" s="24"/>
      <c r="V177" s="35"/>
      <c r="W177" s="24"/>
      <c r="X177" s="24"/>
      <c r="Y177" s="24"/>
      <c r="Z177" s="24"/>
      <c r="AA177" s="24"/>
    </row>
    <row r="178" spans="18:27" x14ac:dyDescent="0.25">
      <c r="R178" s="23"/>
      <c r="S178" s="35"/>
      <c r="T178" s="24"/>
      <c r="U178" s="24"/>
      <c r="V178" s="35"/>
      <c r="W178" s="24"/>
      <c r="X178" s="24"/>
      <c r="Y178" s="24"/>
      <c r="Z178" s="24"/>
      <c r="AA178" s="24"/>
    </row>
    <row r="179" spans="18:27" x14ac:dyDescent="0.25">
      <c r="R179" s="23"/>
      <c r="S179" s="35"/>
      <c r="T179" s="24"/>
      <c r="U179" s="24"/>
      <c r="V179" s="35"/>
      <c r="W179" s="24"/>
      <c r="X179" s="24"/>
      <c r="Y179" s="24"/>
      <c r="Z179" s="24"/>
      <c r="AA179" s="24"/>
    </row>
    <row r="180" spans="18:27" x14ac:dyDescent="0.25">
      <c r="R180" s="23"/>
      <c r="S180" s="35"/>
      <c r="T180" s="24"/>
      <c r="U180" s="24"/>
      <c r="V180" s="35"/>
      <c r="W180" s="24"/>
      <c r="X180" s="24"/>
      <c r="Y180" s="24"/>
      <c r="Z180" s="24"/>
      <c r="AA180" s="24"/>
    </row>
    <row r="181" spans="18:27" x14ac:dyDescent="0.25">
      <c r="R181" s="23"/>
      <c r="S181" s="35"/>
      <c r="T181" s="24"/>
      <c r="U181" s="24"/>
      <c r="V181" s="35"/>
      <c r="W181" s="24"/>
      <c r="X181" s="24"/>
      <c r="Y181" s="24"/>
      <c r="Z181" s="24"/>
      <c r="AA181" s="24"/>
    </row>
    <row r="182" spans="18:27" x14ac:dyDescent="0.25">
      <c r="R182" s="23"/>
      <c r="S182" s="35"/>
      <c r="T182" s="24"/>
      <c r="U182" s="24"/>
      <c r="V182" s="35"/>
      <c r="W182" s="24"/>
      <c r="X182" s="24"/>
      <c r="Y182" s="24"/>
      <c r="Z182" s="24"/>
      <c r="AA182" s="24"/>
    </row>
    <row r="183" spans="18:27" x14ac:dyDescent="0.25">
      <c r="R183" s="23"/>
      <c r="S183" s="35"/>
      <c r="T183" s="24"/>
      <c r="U183" s="24"/>
      <c r="V183" s="35"/>
      <c r="W183" s="24"/>
      <c r="X183" s="24"/>
      <c r="Y183" s="24"/>
      <c r="Z183" s="24"/>
      <c r="AA183" s="24"/>
    </row>
    <row r="184" spans="18:27" x14ac:dyDescent="0.25">
      <c r="R184" s="23"/>
      <c r="S184" s="35"/>
      <c r="T184" s="24"/>
      <c r="U184" s="24"/>
      <c r="V184" s="35"/>
      <c r="W184" s="24"/>
      <c r="X184" s="24"/>
      <c r="Y184" s="24"/>
      <c r="Z184" s="24"/>
      <c r="AA184" s="24"/>
    </row>
    <row r="185" spans="18:27" x14ac:dyDescent="0.25">
      <c r="R185" s="23"/>
      <c r="S185" s="35"/>
      <c r="T185" s="24"/>
      <c r="U185" s="24"/>
      <c r="V185" s="35"/>
      <c r="W185" s="24"/>
      <c r="X185" s="24"/>
      <c r="Y185" s="24"/>
      <c r="Z185" s="24"/>
      <c r="AA185" s="24"/>
    </row>
    <row r="186" spans="18:27" x14ac:dyDescent="0.25">
      <c r="R186" s="23"/>
      <c r="S186" s="35"/>
      <c r="T186" s="24"/>
      <c r="U186" s="24"/>
      <c r="V186" s="35"/>
      <c r="W186" s="24"/>
      <c r="X186" s="24"/>
      <c r="Y186" s="24"/>
      <c r="Z186" s="24"/>
      <c r="AA186" s="24"/>
    </row>
    <row r="187" spans="18:27" x14ac:dyDescent="0.25">
      <c r="R187" s="23"/>
      <c r="S187" s="35"/>
      <c r="T187" s="24"/>
      <c r="U187" s="24"/>
      <c r="V187" s="35"/>
      <c r="W187" s="24"/>
      <c r="X187" s="24"/>
      <c r="Y187" s="24"/>
      <c r="Z187" s="24"/>
      <c r="AA187" s="24"/>
    </row>
    <row r="188" spans="18:27" x14ac:dyDescent="0.25">
      <c r="R188" s="23"/>
      <c r="S188" s="35"/>
      <c r="T188" s="24"/>
      <c r="U188" s="24"/>
      <c r="V188" s="35"/>
      <c r="W188" s="24"/>
      <c r="X188" s="24"/>
      <c r="Y188" s="24"/>
      <c r="Z188" s="24"/>
      <c r="AA188" s="24"/>
    </row>
    <row r="189" spans="18:27" x14ac:dyDescent="0.25">
      <c r="R189" s="23"/>
      <c r="S189" s="35"/>
      <c r="T189" s="24"/>
      <c r="U189" s="24"/>
      <c r="V189" s="35"/>
      <c r="W189" s="24"/>
      <c r="X189" s="24"/>
      <c r="Y189" s="24"/>
      <c r="Z189" s="24"/>
      <c r="AA189" s="24"/>
    </row>
    <row r="190" spans="18:27" x14ac:dyDescent="0.25">
      <c r="R190" s="23"/>
      <c r="S190" s="35"/>
      <c r="T190" s="24"/>
      <c r="U190" s="24"/>
      <c r="V190" s="35"/>
      <c r="W190" s="24"/>
      <c r="X190" s="24"/>
      <c r="Y190" s="24"/>
      <c r="Z190" s="24"/>
      <c r="AA190" s="24"/>
    </row>
    <row r="191" spans="18:27" x14ac:dyDescent="0.25">
      <c r="R191" s="23"/>
      <c r="S191" s="35"/>
      <c r="T191" s="24"/>
      <c r="U191" s="24"/>
      <c r="V191" s="35"/>
      <c r="W191" s="24"/>
      <c r="X191" s="24"/>
      <c r="Y191" s="24"/>
      <c r="Z191" s="24"/>
      <c r="AA191" s="24"/>
    </row>
    <row r="192" spans="18:27" x14ac:dyDescent="0.25">
      <c r="R192" s="23"/>
      <c r="S192" s="35"/>
      <c r="T192" s="24"/>
      <c r="U192" s="24"/>
      <c r="V192" s="35"/>
      <c r="W192" s="24"/>
      <c r="X192" s="24"/>
      <c r="Y192" s="24"/>
      <c r="Z192" s="24"/>
      <c r="AA192" s="24"/>
    </row>
    <row r="193" spans="18:27" x14ac:dyDescent="0.25">
      <c r="R193" s="23"/>
      <c r="S193" s="35"/>
      <c r="T193" s="24"/>
      <c r="U193" s="24"/>
      <c r="V193" s="35"/>
      <c r="W193" s="24"/>
      <c r="X193" s="24"/>
      <c r="Y193" s="24"/>
      <c r="Z193" s="24"/>
      <c r="AA193" s="24"/>
    </row>
    <row r="194" spans="18:27" x14ac:dyDescent="0.25">
      <c r="R194" s="23"/>
      <c r="S194" s="35"/>
      <c r="T194" s="24"/>
      <c r="U194" s="24"/>
      <c r="V194" s="35"/>
      <c r="W194" s="24"/>
      <c r="X194" s="24"/>
      <c r="Y194" s="24"/>
      <c r="Z194" s="24"/>
      <c r="AA194" s="24"/>
    </row>
    <row r="195" spans="18:27" x14ac:dyDescent="0.25">
      <c r="R195" s="23"/>
      <c r="S195" s="35"/>
      <c r="T195" s="24"/>
      <c r="U195" s="24"/>
      <c r="V195" s="35"/>
      <c r="W195" s="24"/>
      <c r="X195" s="24"/>
      <c r="Y195" s="24"/>
      <c r="Z195" s="24"/>
      <c r="AA195" s="24"/>
    </row>
    <row r="196" spans="18:27" x14ac:dyDescent="0.25">
      <c r="R196" s="23"/>
      <c r="S196" s="35"/>
      <c r="T196" s="24"/>
      <c r="U196" s="24"/>
      <c r="V196" s="35"/>
      <c r="W196" s="24"/>
      <c r="X196" s="24"/>
      <c r="Y196" s="24"/>
      <c r="Z196" s="24"/>
      <c r="AA196" s="24"/>
    </row>
    <row r="197" spans="18:27" x14ac:dyDescent="0.25">
      <c r="R197" s="23"/>
      <c r="S197" s="35"/>
      <c r="T197" s="24"/>
      <c r="U197" s="24"/>
      <c r="V197" s="35"/>
      <c r="W197" s="24"/>
      <c r="X197" s="24"/>
      <c r="Y197" s="24"/>
      <c r="Z197" s="24"/>
      <c r="AA197" s="24"/>
    </row>
    <row r="198" spans="18:27" x14ac:dyDescent="0.25">
      <c r="R198" s="23"/>
      <c r="S198" s="35"/>
      <c r="T198" s="24"/>
      <c r="U198" s="24"/>
      <c r="V198" s="35"/>
      <c r="W198" s="24"/>
      <c r="X198" s="24"/>
      <c r="Y198" s="24"/>
      <c r="Z198" s="24"/>
      <c r="AA198" s="24"/>
    </row>
    <row r="199" spans="18:27" x14ac:dyDescent="0.25">
      <c r="R199" s="23"/>
      <c r="S199" s="35"/>
      <c r="T199" s="24"/>
      <c r="U199" s="24"/>
      <c r="V199" s="35"/>
      <c r="W199" s="24"/>
      <c r="X199" s="24"/>
      <c r="Y199" s="24"/>
      <c r="Z199" s="24"/>
      <c r="AA199" s="24"/>
    </row>
    <row r="200" spans="18:27" x14ac:dyDescent="0.25">
      <c r="R200" s="23"/>
      <c r="S200" s="35"/>
      <c r="T200" s="24"/>
      <c r="U200" s="24"/>
      <c r="V200" s="35"/>
      <c r="W200" s="24"/>
      <c r="X200" s="24"/>
      <c r="Y200" s="24"/>
      <c r="Z200" s="24"/>
      <c r="AA200" s="24"/>
    </row>
    <row r="201" spans="18:27" x14ac:dyDescent="0.25">
      <c r="R201" s="23"/>
      <c r="S201" s="35"/>
      <c r="T201" s="24"/>
      <c r="U201" s="24"/>
      <c r="V201" s="35"/>
      <c r="W201" s="24"/>
      <c r="X201" s="24"/>
      <c r="Y201" s="24"/>
      <c r="Z201" s="24"/>
      <c r="AA201" s="24"/>
    </row>
    <row r="202" spans="18:27" x14ac:dyDescent="0.25">
      <c r="R202" s="23"/>
      <c r="S202" s="35"/>
      <c r="T202" s="24"/>
      <c r="U202" s="24"/>
      <c r="V202" s="35"/>
      <c r="W202" s="24"/>
      <c r="X202" s="24"/>
      <c r="Y202" s="24"/>
      <c r="Z202" s="24"/>
      <c r="AA202" s="24"/>
    </row>
    <row r="203" spans="18:27" x14ac:dyDescent="0.25">
      <c r="R203" s="23"/>
      <c r="S203" s="35"/>
      <c r="T203" s="24"/>
      <c r="U203" s="24"/>
      <c r="V203" s="35"/>
      <c r="W203" s="24"/>
      <c r="X203" s="24"/>
      <c r="Y203" s="24"/>
      <c r="Z203" s="24"/>
      <c r="AA203" s="24"/>
    </row>
    <row r="204" spans="18:27" x14ac:dyDescent="0.25">
      <c r="R204" s="23"/>
      <c r="S204" s="35"/>
      <c r="T204" s="24"/>
      <c r="U204" s="24"/>
      <c r="V204" s="35"/>
      <c r="W204" s="24"/>
      <c r="X204" s="24"/>
      <c r="Y204" s="24"/>
      <c r="Z204" s="24"/>
      <c r="AA204" s="24"/>
    </row>
    <row r="205" spans="18:27" x14ac:dyDescent="0.25">
      <c r="R205" s="23"/>
      <c r="S205" s="35"/>
      <c r="T205" s="24"/>
      <c r="U205" s="24"/>
      <c r="V205" s="35"/>
      <c r="W205" s="24"/>
      <c r="X205" s="24"/>
      <c r="Y205" s="24"/>
      <c r="Z205" s="24"/>
      <c r="AA205" s="24"/>
    </row>
    <row r="206" spans="18:27" x14ac:dyDescent="0.25">
      <c r="R206" s="23"/>
      <c r="S206" s="35"/>
      <c r="T206" s="24"/>
      <c r="U206" s="24"/>
      <c r="V206" s="35"/>
      <c r="W206" s="24"/>
      <c r="X206" s="24"/>
      <c r="Y206" s="24"/>
      <c r="Z206" s="24"/>
      <c r="AA206" s="24"/>
    </row>
    <row r="207" spans="18:27" x14ac:dyDescent="0.25">
      <c r="R207" s="23"/>
      <c r="S207" s="35"/>
      <c r="T207" s="24"/>
      <c r="U207" s="24"/>
      <c r="V207" s="35"/>
      <c r="W207" s="24"/>
      <c r="X207" s="24"/>
      <c r="Y207" s="24"/>
      <c r="Z207" s="24"/>
      <c r="AA207" s="24"/>
    </row>
    <row r="208" spans="18:27" x14ac:dyDescent="0.25">
      <c r="R208" s="23"/>
      <c r="S208" s="35"/>
      <c r="T208" s="24"/>
      <c r="U208" s="24"/>
      <c r="V208" s="35"/>
      <c r="W208" s="24"/>
      <c r="X208" s="24"/>
      <c r="Y208" s="24"/>
      <c r="Z208" s="24"/>
      <c r="AA208" s="24"/>
    </row>
    <row r="209" spans="18:27" x14ac:dyDescent="0.25">
      <c r="R209" s="23"/>
      <c r="S209" s="35"/>
      <c r="T209" s="24"/>
      <c r="U209" s="24"/>
      <c r="V209" s="35"/>
      <c r="W209" s="24"/>
      <c r="X209" s="24"/>
      <c r="Y209" s="24"/>
      <c r="Z209" s="24"/>
      <c r="AA209" s="24"/>
    </row>
    <row r="210" spans="18:27" x14ac:dyDescent="0.25">
      <c r="R210" s="23"/>
      <c r="S210" s="35"/>
      <c r="T210" s="24"/>
      <c r="U210" s="24"/>
      <c r="V210" s="35"/>
      <c r="W210" s="24"/>
      <c r="X210" s="24"/>
      <c r="Y210" s="24"/>
      <c r="Z210" s="24"/>
      <c r="AA210" s="24"/>
    </row>
    <row r="211" spans="18:27" x14ac:dyDescent="0.25">
      <c r="R211" s="23"/>
      <c r="S211" s="35"/>
      <c r="T211" s="24"/>
      <c r="U211" s="24"/>
      <c r="V211" s="35"/>
      <c r="W211" s="24"/>
      <c r="X211" s="24"/>
      <c r="Y211" s="24"/>
      <c r="Z211" s="24"/>
      <c r="AA211" s="24"/>
    </row>
    <row r="212" spans="18:27" x14ac:dyDescent="0.25">
      <c r="R212" s="23"/>
      <c r="S212" s="35"/>
      <c r="T212" s="24"/>
      <c r="U212" s="24"/>
      <c r="V212" s="35"/>
      <c r="W212" s="24"/>
      <c r="X212" s="24"/>
      <c r="Y212" s="24"/>
      <c r="Z212" s="24"/>
      <c r="AA212" s="24"/>
    </row>
    <row r="213" spans="18:27" x14ac:dyDescent="0.25">
      <c r="R213" s="23"/>
      <c r="S213" s="35"/>
      <c r="T213" s="24"/>
      <c r="U213" s="24"/>
      <c r="V213" s="35"/>
      <c r="W213" s="24"/>
      <c r="X213" s="24"/>
      <c r="Y213" s="24"/>
      <c r="Z213" s="24"/>
      <c r="AA213" s="24"/>
    </row>
    <row r="214" spans="18:27" x14ac:dyDescent="0.25">
      <c r="R214" s="23"/>
      <c r="S214" s="35"/>
      <c r="T214" s="24"/>
      <c r="U214" s="24"/>
      <c r="V214" s="35"/>
      <c r="W214" s="24"/>
      <c r="X214" s="24"/>
      <c r="Y214" s="24"/>
      <c r="Z214" s="24"/>
      <c r="AA214" s="24"/>
    </row>
    <row r="215" spans="18:27" x14ac:dyDescent="0.25">
      <c r="R215" s="23"/>
      <c r="S215" s="35"/>
      <c r="T215" s="24"/>
      <c r="U215" s="24"/>
      <c r="V215" s="35"/>
      <c r="W215" s="24"/>
      <c r="X215" s="24"/>
      <c r="Y215" s="24"/>
      <c r="Z215" s="24"/>
      <c r="AA215" s="24"/>
    </row>
    <row r="216" spans="18:27" x14ac:dyDescent="0.25">
      <c r="R216" s="23"/>
      <c r="S216" s="35"/>
      <c r="T216" s="24"/>
      <c r="U216" s="24"/>
      <c r="V216" s="35"/>
      <c r="W216" s="24"/>
      <c r="X216" s="24"/>
      <c r="Y216" s="24"/>
      <c r="Z216" s="24"/>
      <c r="AA216" s="24"/>
    </row>
    <row r="217" spans="18:27" x14ac:dyDescent="0.25">
      <c r="R217" s="23"/>
      <c r="S217" s="35"/>
      <c r="T217" s="24"/>
      <c r="U217" s="24"/>
      <c r="V217" s="35"/>
      <c r="W217" s="24"/>
      <c r="X217" s="24"/>
      <c r="Y217" s="24"/>
      <c r="Z217" s="24"/>
      <c r="AA217" s="24"/>
    </row>
    <row r="218" spans="18:27" x14ac:dyDescent="0.25">
      <c r="R218" s="23"/>
      <c r="S218" s="35"/>
      <c r="T218" s="24"/>
      <c r="U218" s="24"/>
      <c r="V218" s="35"/>
      <c r="W218" s="24"/>
      <c r="X218" s="24"/>
      <c r="Y218" s="24"/>
      <c r="Z218" s="24"/>
      <c r="AA218" s="24"/>
    </row>
    <row r="219" spans="18:27" x14ac:dyDescent="0.25">
      <c r="R219" s="23"/>
      <c r="S219" s="35"/>
      <c r="T219" s="24"/>
      <c r="U219" s="24"/>
      <c r="V219" s="35"/>
      <c r="W219" s="24"/>
      <c r="X219" s="24"/>
      <c r="Y219" s="24"/>
      <c r="Z219" s="24"/>
      <c r="AA219" s="24"/>
    </row>
    <row r="220" spans="18:27" x14ac:dyDescent="0.25">
      <c r="R220" s="23"/>
      <c r="S220" s="35"/>
      <c r="T220" s="24"/>
      <c r="U220" s="24"/>
      <c r="V220" s="35"/>
      <c r="W220" s="24"/>
      <c r="X220" s="24"/>
      <c r="Y220" s="24"/>
      <c r="Z220" s="24"/>
      <c r="AA220" s="24"/>
    </row>
    <row r="221" spans="18:27" x14ac:dyDescent="0.25">
      <c r="R221" s="23"/>
      <c r="S221" s="35"/>
      <c r="T221" s="24"/>
      <c r="U221" s="24"/>
      <c r="V221" s="35"/>
      <c r="W221" s="24"/>
      <c r="X221" s="24"/>
      <c r="Y221" s="24"/>
      <c r="Z221" s="24"/>
      <c r="AA221" s="24"/>
    </row>
    <row r="222" spans="18:27" x14ac:dyDescent="0.25">
      <c r="R222" s="23"/>
      <c r="S222" s="35"/>
      <c r="T222" s="24"/>
      <c r="U222" s="24"/>
      <c r="V222" s="35"/>
      <c r="W222" s="24"/>
      <c r="X222" s="24"/>
      <c r="Y222" s="24"/>
      <c r="Z222" s="24"/>
      <c r="AA222" s="24"/>
    </row>
    <row r="223" spans="18:27" x14ac:dyDescent="0.25">
      <c r="R223" s="23"/>
      <c r="S223" s="35"/>
      <c r="T223" s="24"/>
      <c r="U223" s="24"/>
      <c r="V223" s="35"/>
      <c r="W223" s="24"/>
      <c r="X223" s="24"/>
      <c r="Y223" s="24"/>
      <c r="Z223" s="24"/>
      <c r="AA223" s="24"/>
    </row>
    <row r="224" spans="18:27" x14ac:dyDescent="0.25">
      <c r="R224" s="23"/>
      <c r="S224" s="35"/>
      <c r="T224" s="24"/>
      <c r="U224" s="24"/>
      <c r="V224" s="35"/>
      <c r="W224" s="24"/>
      <c r="X224" s="24"/>
      <c r="Y224" s="24"/>
      <c r="Z224" s="24"/>
      <c r="AA224" s="24"/>
    </row>
    <row r="225" spans="18:27" x14ac:dyDescent="0.25">
      <c r="R225" s="23"/>
      <c r="S225" s="35"/>
      <c r="T225" s="24"/>
      <c r="U225" s="24"/>
      <c r="V225" s="35"/>
      <c r="W225" s="24"/>
      <c r="X225" s="24"/>
      <c r="Y225" s="24"/>
      <c r="Z225" s="24"/>
      <c r="AA225" s="24"/>
    </row>
    <row r="226" spans="18:27" x14ac:dyDescent="0.25">
      <c r="R226" s="23"/>
      <c r="S226" s="35"/>
      <c r="T226" s="24"/>
      <c r="U226" s="24"/>
      <c r="V226" s="35"/>
      <c r="W226" s="24"/>
      <c r="X226" s="24"/>
      <c r="Y226" s="24"/>
      <c r="Z226" s="24"/>
      <c r="AA226" s="24"/>
    </row>
    <row r="227" spans="18:27" x14ac:dyDescent="0.25">
      <c r="R227" s="23"/>
      <c r="S227" s="35"/>
      <c r="T227" s="24"/>
      <c r="U227" s="24"/>
      <c r="V227" s="35"/>
      <c r="W227" s="24"/>
      <c r="X227" s="24"/>
      <c r="Y227" s="24"/>
      <c r="Z227" s="24"/>
      <c r="AA227" s="24"/>
    </row>
    <row r="228" spans="18:27" x14ac:dyDescent="0.25">
      <c r="R228" s="23"/>
      <c r="S228" s="35"/>
      <c r="T228" s="24"/>
      <c r="U228" s="24"/>
      <c r="V228" s="35"/>
      <c r="W228" s="24"/>
      <c r="X228" s="24"/>
      <c r="Y228" s="24"/>
      <c r="Z228" s="24"/>
      <c r="AA228" s="24"/>
    </row>
    <row r="229" spans="18:27" x14ac:dyDescent="0.25">
      <c r="R229" s="23"/>
      <c r="S229" s="35"/>
      <c r="T229" s="24"/>
      <c r="U229" s="24"/>
      <c r="V229" s="35"/>
      <c r="W229" s="24"/>
      <c r="X229" s="24"/>
      <c r="Y229" s="24"/>
      <c r="Z229" s="24"/>
      <c r="AA229" s="24"/>
    </row>
    <row r="230" spans="18:27" x14ac:dyDescent="0.25">
      <c r="R230" s="23"/>
      <c r="S230" s="35"/>
      <c r="T230" s="24"/>
      <c r="U230" s="24"/>
      <c r="V230" s="35"/>
      <c r="W230" s="24"/>
      <c r="X230" s="24"/>
      <c r="Y230" s="24"/>
      <c r="Z230" s="24"/>
      <c r="AA230" s="24"/>
    </row>
    <row r="231" spans="18:27" x14ac:dyDescent="0.25">
      <c r="R231" s="23"/>
      <c r="S231" s="35"/>
      <c r="T231" s="24"/>
      <c r="U231" s="24"/>
      <c r="V231" s="35"/>
      <c r="W231" s="24"/>
      <c r="X231" s="24"/>
      <c r="Y231" s="24"/>
      <c r="Z231" s="24"/>
      <c r="AA231" s="24"/>
    </row>
    <row r="232" spans="18:27" x14ac:dyDescent="0.25">
      <c r="R232" s="23"/>
      <c r="S232" s="35"/>
      <c r="T232" s="24"/>
      <c r="U232" s="24"/>
      <c r="V232" s="35"/>
      <c r="W232" s="24"/>
      <c r="X232" s="24"/>
      <c r="Y232" s="24"/>
      <c r="Z232" s="24"/>
      <c r="AA232" s="24"/>
    </row>
    <row r="233" spans="18:27" x14ac:dyDescent="0.25">
      <c r="R233" s="23"/>
      <c r="S233" s="35"/>
      <c r="T233" s="24"/>
      <c r="U233" s="24"/>
      <c r="V233" s="35"/>
      <c r="W233" s="24"/>
      <c r="X233" s="24"/>
      <c r="Y233" s="24"/>
      <c r="Z233" s="24"/>
      <c r="AA233" s="24"/>
    </row>
    <row r="234" spans="18:27" x14ac:dyDescent="0.25">
      <c r="R234" s="23"/>
      <c r="S234" s="35"/>
      <c r="T234" s="24"/>
      <c r="U234" s="24"/>
      <c r="V234" s="35"/>
      <c r="W234" s="24"/>
      <c r="X234" s="24"/>
      <c r="Y234" s="24"/>
      <c r="Z234" s="24"/>
      <c r="AA234" s="24"/>
    </row>
    <row r="235" spans="18:27" x14ac:dyDescent="0.25">
      <c r="R235" s="23"/>
      <c r="S235" s="35"/>
      <c r="T235" s="24"/>
      <c r="U235" s="24"/>
      <c r="V235" s="35"/>
      <c r="W235" s="24"/>
      <c r="X235" s="24"/>
      <c r="Y235" s="24"/>
      <c r="Z235" s="24"/>
      <c r="AA235" s="24"/>
    </row>
    <row r="236" spans="18:27" x14ac:dyDescent="0.25">
      <c r="R236" s="23"/>
      <c r="S236" s="35"/>
      <c r="T236" s="24"/>
      <c r="U236" s="24"/>
      <c r="V236" s="35"/>
      <c r="W236" s="24"/>
      <c r="X236" s="24"/>
      <c r="Y236" s="24"/>
      <c r="Z236" s="24"/>
      <c r="AA236" s="24"/>
    </row>
    <row r="237" spans="18:27" x14ac:dyDescent="0.25">
      <c r="R237" s="23"/>
      <c r="S237" s="35"/>
      <c r="T237" s="24"/>
      <c r="U237" s="24"/>
      <c r="V237" s="35"/>
      <c r="W237" s="24"/>
      <c r="X237" s="24"/>
      <c r="Y237" s="24"/>
      <c r="Z237" s="24"/>
      <c r="AA237" s="24"/>
    </row>
    <row r="238" spans="18:27" x14ac:dyDescent="0.25">
      <c r="R238" s="23"/>
      <c r="S238" s="35"/>
      <c r="T238" s="24"/>
      <c r="U238" s="24"/>
      <c r="V238" s="35"/>
      <c r="W238" s="24"/>
      <c r="X238" s="24"/>
      <c r="Y238" s="24"/>
      <c r="Z238" s="24"/>
      <c r="AA238" s="24"/>
    </row>
    <row r="239" spans="18:27" x14ac:dyDescent="0.25">
      <c r="R239" s="23"/>
      <c r="S239" s="35"/>
      <c r="T239" s="24"/>
      <c r="U239" s="24"/>
      <c r="V239" s="35"/>
      <c r="W239" s="24"/>
      <c r="X239" s="24"/>
      <c r="Y239" s="24"/>
      <c r="Z239" s="24"/>
      <c r="AA239" s="24"/>
    </row>
    <row r="240" spans="18:27" x14ac:dyDescent="0.25">
      <c r="R240" s="23"/>
      <c r="S240" s="35"/>
      <c r="T240" s="24"/>
      <c r="U240" s="24"/>
      <c r="V240" s="35"/>
      <c r="W240" s="24"/>
      <c r="X240" s="24"/>
      <c r="Y240" s="24"/>
      <c r="Z240" s="24"/>
      <c r="AA240" s="24"/>
    </row>
    <row r="241" spans="18:27" x14ac:dyDescent="0.25">
      <c r="R241" s="23"/>
      <c r="S241" s="35"/>
      <c r="T241" s="24"/>
      <c r="U241" s="24"/>
      <c r="V241" s="35"/>
      <c r="W241" s="24"/>
      <c r="X241" s="24"/>
      <c r="Y241" s="24"/>
      <c r="Z241" s="24"/>
      <c r="AA241" s="24"/>
    </row>
    <row r="242" spans="18:27" x14ac:dyDescent="0.25">
      <c r="R242" s="23"/>
      <c r="S242" s="35"/>
      <c r="T242" s="24"/>
      <c r="U242" s="24"/>
      <c r="V242" s="35"/>
      <c r="W242" s="24"/>
      <c r="X242" s="24"/>
      <c r="Y242" s="24"/>
      <c r="Z242" s="24"/>
      <c r="AA242" s="24"/>
    </row>
    <row r="243" spans="18:27" x14ac:dyDescent="0.25">
      <c r="R243" s="23"/>
      <c r="S243" s="35"/>
      <c r="T243" s="24"/>
      <c r="U243" s="24"/>
      <c r="V243" s="35"/>
      <c r="W243" s="24"/>
      <c r="X243" s="24"/>
      <c r="Y243" s="24"/>
      <c r="Z243" s="24"/>
      <c r="AA243" s="24"/>
    </row>
    <row r="244" spans="18:27" x14ac:dyDescent="0.25">
      <c r="R244" s="23"/>
      <c r="S244" s="35"/>
      <c r="T244" s="24"/>
      <c r="U244" s="24"/>
      <c r="V244" s="35"/>
      <c r="W244" s="24"/>
      <c r="X244" s="24"/>
      <c r="Y244" s="24"/>
      <c r="Z244" s="24"/>
      <c r="AA244" s="24"/>
    </row>
    <row r="245" spans="18:27" x14ac:dyDescent="0.25">
      <c r="R245" s="23"/>
      <c r="S245" s="35"/>
      <c r="T245" s="24"/>
      <c r="U245" s="24"/>
      <c r="V245" s="35"/>
      <c r="W245" s="24"/>
      <c r="X245" s="24"/>
      <c r="Y245" s="24"/>
      <c r="Z245" s="24"/>
      <c r="AA245" s="24"/>
    </row>
    <row r="246" spans="18:27" x14ac:dyDescent="0.25">
      <c r="R246" s="23"/>
      <c r="S246" s="35"/>
      <c r="T246" s="24"/>
      <c r="U246" s="24"/>
      <c r="V246" s="35"/>
      <c r="W246" s="24"/>
      <c r="X246" s="24"/>
      <c r="Y246" s="24"/>
      <c r="Z246" s="24"/>
      <c r="AA246" s="24"/>
    </row>
    <row r="247" spans="18:27" x14ac:dyDescent="0.25">
      <c r="R247" s="23"/>
      <c r="S247" s="35"/>
      <c r="T247" s="24"/>
      <c r="U247" s="24"/>
      <c r="V247" s="35"/>
      <c r="W247" s="24"/>
      <c r="X247" s="24"/>
      <c r="Y247" s="24"/>
      <c r="Z247" s="24"/>
      <c r="AA247" s="24"/>
    </row>
    <row r="248" spans="18:27" x14ac:dyDescent="0.25">
      <c r="R248" s="23"/>
      <c r="S248" s="35"/>
      <c r="T248" s="24"/>
      <c r="U248" s="24"/>
      <c r="V248" s="35"/>
      <c r="W248" s="24"/>
      <c r="X248" s="24"/>
      <c r="Y248" s="24"/>
      <c r="Z248" s="24"/>
      <c r="AA248" s="24"/>
    </row>
    <row r="249" spans="18:27" x14ac:dyDescent="0.25">
      <c r="R249" s="23"/>
      <c r="S249" s="35"/>
      <c r="T249" s="24"/>
      <c r="U249" s="24"/>
      <c r="V249" s="35"/>
      <c r="W249" s="24"/>
      <c r="X249" s="24"/>
      <c r="Y249" s="24"/>
      <c r="Z249" s="24"/>
      <c r="AA249" s="24"/>
    </row>
    <row r="250" spans="18:27" x14ac:dyDescent="0.25">
      <c r="R250" s="23"/>
      <c r="S250" s="35"/>
      <c r="T250" s="24"/>
      <c r="U250" s="24"/>
      <c r="V250" s="35"/>
      <c r="W250" s="24"/>
      <c r="X250" s="24"/>
      <c r="Y250" s="24"/>
      <c r="Z250" s="24"/>
      <c r="AA250" s="24"/>
    </row>
    <row r="251" spans="18:27" x14ac:dyDescent="0.25">
      <c r="R251" s="23"/>
      <c r="S251" s="35"/>
      <c r="T251" s="24"/>
      <c r="U251" s="24"/>
      <c r="V251" s="35"/>
      <c r="W251" s="24"/>
      <c r="X251" s="24"/>
      <c r="Y251" s="24"/>
      <c r="Z251" s="24"/>
      <c r="AA251" s="24"/>
    </row>
    <row r="252" spans="18:27" x14ac:dyDescent="0.25">
      <c r="R252" s="23"/>
      <c r="S252" s="35"/>
      <c r="T252" s="24"/>
      <c r="U252" s="24"/>
      <c r="V252" s="35"/>
      <c r="W252" s="24"/>
      <c r="X252" s="24"/>
      <c r="Y252" s="24"/>
      <c r="Z252" s="24"/>
      <c r="AA252" s="24"/>
    </row>
    <row r="253" spans="18:27" x14ac:dyDescent="0.25">
      <c r="R253" s="23"/>
      <c r="S253" s="35"/>
      <c r="T253" s="24"/>
      <c r="U253" s="24"/>
      <c r="V253" s="35"/>
      <c r="W253" s="24"/>
      <c r="X253" s="24"/>
      <c r="Y253" s="24"/>
      <c r="Z253" s="24"/>
      <c r="AA253" s="24"/>
    </row>
  </sheetData>
  <mergeCells count="59">
    <mergeCell ref="R130:V130"/>
    <mergeCell ref="X130:AA130"/>
    <mergeCell ref="R131:R142"/>
    <mergeCell ref="V131:V142"/>
    <mergeCell ref="AA131:AA142"/>
    <mergeCell ref="R144:V144"/>
    <mergeCell ref="X144:AA144"/>
    <mergeCell ref="R145:R156"/>
    <mergeCell ref="V145:V156"/>
    <mergeCell ref="AA145:AA156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V46:V57"/>
    <mergeCell ref="X45:AA45"/>
    <mergeCell ref="AA46:AA57"/>
    <mergeCell ref="R74:V74"/>
    <mergeCell ref="X74:AA74"/>
    <mergeCell ref="R60:V60"/>
    <mergeCell ref="X60:AA60"/>
    <mergeCell ref="R61:R72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2023-04-06T06:26:25Z</dcterms:modified>
</cp:coreProperties>
</file>